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78" i="1" l="1"/>
  <c r="I78" i="1"/>
  <c r="H78" i="1"/>
  <c r="F78" i="1"/>
  <c r="G78" i="1" s="1"/>
  <c r="E78" i="1"/>
  <c r="J77" i="1"/>
  <c r="G77" i="1"/>
  <c r="J76" i="1"/>
  <c r="G76" i="1"/>
  <c r="J71" i="1"/>
  <c r="I71" i="1"/>
  <c r="H71" i="1"/>
  <c r="H70" i="1" s="1"/>
  <c r="F71" i="1"/>
  <c r="G71" i="1" s="1"/>
  <c r="E71" i="1"/>
  <c r="J70" i="1"/>
  <c r="I70" i="1"/>
  <c r="F70" i="1"/>
  <c r="E70" i="1"/>
  <c r="G70" i="1" s="1"/>
  <c r="J66" i="1"/>
  <c r="G66" i="1"/>
  <c r="J65" i="1"/>
  <c r="G65" i="1"/>
  <c r="J64" i="1"/>
  <c r="G64" i="1"/>
  <c r="J63" i="1"/>
  <c r="G63" i="1"/>
  <c r="J62" i="1"/>
  <c r="I62" i="1"/>
  <c r="H62" i="1"/>
  <c r="F62" i="1"/>
  <c r="E62" i="1"/>
  <c r="G62" i="1" s="1"/>
  <c r="J61" i="1"/>
  <c r="G61" i="1"/>
  <c r="J60" i="1"/>
  <c r="G60" i="1"/>
  <c r="J59" i="1"/>
  <c r="G59" i="1"/>
  <c r="J58" i="1"/>
  <c r="G58" i="1"/>
  <c r="J57" i="1"/>
  <c r="I57" i="1"/>
  <c r="H57" i="1"/>
  <c r="H68" i="1" s="1"/>
  <c r="F57" i="1"/>
  <c r="G57" i="1" s="1"/>
  <c r="E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I48" i="1"/>
  <c r="I68" i="1" s="1"/>
  <c r="J68" i="1" s="1"/>
  <c r="H48" i="1"/>
  <c r="F48" i="1"/>
  <c r="F68" i="1" s="1"/>
  <c r="E48" i="1"/>
  <c r="E68" i="1" s="1"/>
  <c r="G68" i="1" s="1"/>
  <c r="J41" i="1"/>
  <c r="G41" i="1"/>
  <c r="J40" i="1"/>
  <c r="G40" i="1"/>
  <c r="J39" i="1"/>
  <c r="I39" i="1"/>
  <c r="H39" i="1"/>
  <c r="F39" i="1"/>
  <c r="E39" i="1"/>
  <c r="G39" i="1" s="1"/>
  <c r="J38" i="1"/>
  <c r="G38" i="1"/>
  <c r="J37" i="1"/>
  <c r="I37" i="1"/>
  <c r="H37" i="1"/>
  <c r="F37" i="1"/>
  <c r="E37" i="1"/>
  <c r="G37" i="1" s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I30" i="1"/>
  <c r="H30" i="1"/>
  <c r="F30" i="1"/>
  <c r="G30" i="1" s="1"/>
  <c r="E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I18" i="1"/>
  <c r="I43" i="1" s="1"/>
  <c r="H18" i="1"/>
  <c r="H43" i="1" s="1"/>
  <c r="F18" i="1"/>
  <c r="G18" i="1" s="1"/>
  <c r="E18" i="1"/>
  <c r="E43" i="1" s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A5" i="1"/>
  <c r="A4" i="1"/>
  <c r="A2" i="1"/>
  <c r="I73" i="1" l="1"/>
  <c r="J73" i="1" s="1"/>
  <c r="J43" i="1"/>
  <c r="E73" i="1"/>
  <c r="H73" i="1"/>
  <c r="F43" i="1"/>
  <c r="F73" i="1" s="1"/>
  <c r="G48" i="1"/>
  <c r="G43" i="1" l="1"/>
  <c r="G73" i="1"/>
</calcChain>
</file>

<file path=xl/sharedStrings.xml><?xml version="1.0" encoding="utf-8"?>
<sst xmlns="http://schemas.openxmlformats.org/spreadsheetml/2006/main" count="72" uniqueCount="69">
  <si>
    <t>Cuenta Pública Anual 2021</t>
  </si>
  <si>
    <t>Estado Analítico de Ingresos Detallado - LDF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</si>
  <si>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</si>
  <si>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</si>
  <si>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</si>
  <si>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</si>
  <si>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</si>
  <si>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</si>
  <si>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</si>
  <si>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</si>
  <si>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</si>
  <si>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</si>
  <si>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</si>
  <si>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</si>
  <si>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</si>
  <si>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</si>
  <si>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</si>
  <si>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</si>
  <si>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</si>
  <si>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</si>
  <si>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</si>
  <si>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</si>
  <si>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</si>
  <si>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</si>
  <si>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</si>
  <si>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</si>
  <si>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</si>
  <si>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</si>
  <si>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</si>
  <si>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Ent. Fed.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</si>
  <si>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</si>
  <si>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</si>
  <si>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</si>
  <si>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</si>
  <si>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</si>
  <si>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</si>
  <si>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</si>
  <si>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</si>
  <si>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</si>
  <si>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</si>
  <si>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</si>
  <si>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</si>
  <si>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</si>
  <si>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</si>
  <si>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</si>
  <si>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</si>
  <si>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Aport. para la Nómina Educativa y Gto. Op.</t>
  </si>
  <si>
    <t>Fondo de Aportaciones para los Servicios de Salud</t>
  </si>
  <si>
    <t>Fondo de Aportaciones para la Infraestructura Social</t>
  </si>
  <si>
    <t>Fondo de Aport. para el Fortalecimiento de los Municipios y de las Demarcaciones Territoriales del Distrito Federal</t>
  </si>
  <si>
    <t>Fondo de Aportaciones Múltiples</t>
  </si>
  <si>
    <t>Fondo de Aport. para la Educación Tec.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</si>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</sst>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b/>
      <sz val="8"/>
      <color indexed="8"/>
      <name val="Trebuchet MS"/>
      <family val="2"/>
    </font>
    <font>
      <b/>
      <i/>
      <sz val="8"/>
      <color rgb="FF000000"/>
      <name val="Trebuchet MS"/>
      <family val="2"/>
    </font>
    <font>
      <b/>
      <sz val="8"/>
      <color rgb="FF000000"/>
      <name val="Trebuchet MS"/>
      <family val="2"/>
    </font>
    <font>
      <b/>
      <i/>
      <sz val="8"/>
      <name val="Trebuchet MS"/>
      <family val="2"/>
    </font>
    <font>
      <b/>
      <i/>
      <sz val="8"/>
      <color theme="1"/>
      <name val="Trebuchet MS"/>
      <family val="2"/>
    </font>
    <font>
      <sz val="8"/>
      <color rgb="FF000000"/>
      <name val="Trebuchet MS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84">
    <xf numFmtId="0" fontId="0" fillId="0" borderId="0" xfId="0"/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2" borderId="0" xfId="3" applyFont="1" applyFill="1" applyProtection="1"/>
    <xf numFmtId="0" fontId="5" fillId="2" borderId="0" xfId="0" applyFont="1" applyFill="1" applyProtection="1"/>
    <xf numFmtId="0" fontId="4" fillId="2" borderId="0" xfId="3" applyFont="1" applyFill="1" applyAlignment="1" applyProtection="1">
      <alignment horizontal="center"/>
    </xf>
    <xf numFmtId="0" fontId="5" fillId="0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2" borderId="11" xfId="3" applyFont="1" applyFill="1" applyBorder="1" applyProtection="1"/>
    <xf numFmtId="0" fontId="6" fillId="2" borderId="12" xfId="3" applyFont="1" applyFill="1" applyBorder="1" applyProtection="1"/>
    <xf numFmtId="164" fontId="6" fillId="2" borderId="13" xfId="3" applyNumberFormat="1" applyFont="1" applyFill="1" applyBorder="1" applyAlignment="1" applyProtection="1"/>
    <xf numFmtId="164" fontId="6" fillId="2" borderId="12" xfId="3" applyNumberFormat="1" applyFont="1" applyFill="1" applyBorder="1" applyAlignment="1" applyProtection="1"/>
    <xf numFmtId="164" fontId="6" fillId="2" borderId="14" xfId="3" applyNumberFormat="1" applyFont="1" applyFill="1" applyBorder="1" applyAlignment="1" applyProtection="1"/>
    <xf numFmtId="0" fontId="5" fillId="0" borderId="0" xfId="0" applyFont="1" applyProtection="1">
      <protection locked="0"/>
    </xf>
    <xf numFmtId="0" fontId="7" fillId="2" borderId="23" xfId="0" applyFont="1" applyFill="1" applyBorder="1" applyAlignment="1" applyProtection="1">
      <alignment vertical="top" wrapText="1"/>
    </xf>
    <xf numFmtId="0" fontId="7" fillId="2" borderId="24" xfId="0" applyFont="1" applyFill="1" applyBorder="1" applyAlignment="1" applyProtection="1">
      <alignment vertical="top" wrapText="1"/>
    </xf>
    <xf numFmtId="0" fontId="4" fillId="0" borderId="0" xfId="3" applyFont="1" applyFill="1" applyProtection="1">
      <protection locked="0"/>
    </xf>
    <xf numFmtId="0" fontId="4" fillId="0" borderId="0" xfId="3" applyFont="1" applyFill="1" applyAlignment="1" applyProtection="1">
      <alignment horizontal="center"/>
      <protection locked="0"/>
    </xf>
    <xf numFmtId="0" fontId="8" fillId="2" borderId="0" xfId="2" applyFont="1" applyFill="1" applyBorder="1" applyAlignment="1" applyProtection="1">
      <alignment horizontal="center"/>
    </xf>
    <xf numFmtId="0" fontId="5" fillId="2" borderId="0" xfId="3" applyFont="1" applyFill="1" applyProtection="1"/>
    <xf numFmtId="37" fontId="8" fillId="3" borderId="1" xfId="3" applyNumberFormat="1" applyFont="1" applyFill="1" applyBorder="1" applyAlignment="1" applyProtection="1">
      <alignment horizontal="center" vertical="center"/>
    </xf>
    <xf numFmtId="37" fontId="8" fillId="3" borderId="2" xfId="3" applyNumberFormat="1" applyFont="1" applyFill="1" applyBorder="1" applyAlignment="1" applyProtection="1">
      <alignment horizontal="center" vertical="center"/>
    </xf>
    <xf numFmtId="37" fontId="8" fillId="3" borderId="3" xfId="3" applyNumberFormat="1" applyFont="1" applyFill="1" applyBorder="1" applyAlignment="1" applyProtection="1">
      <alignment horizontal="center" vertical="center"/>
    </xf>
    <xf numFmtId="37" fontId="8" fillId="3" borderId="4" xfId="3" applyNumberFormat="1" applyFont="1" applyFill="1" applyBorder="1" applyAlignment="1" applyProtection="1">
      <alignment horizontal="center" vertical="center"/>
    </xf>
    <xf numFmtId="37" fontId="8" fillId="3" borderId="5" xfId="3" applyNumberFormat="1" applyFont="1" applyFill="1" applyBorder="1" applyAlignment="1" applyProtection="1">
      <alignment vertical="center"/>
    </xf>
    <xf numFmtId="0" fontId="7" fillId="0" borderId="0" xfId="0" applyFont="1" applyFill="1" applyProtection="1">
      <protection locked="0"/>
    </xf>
    <xf numFmtId="37" fontId="8" fillId="3" borderId="6" xfId="3" applyNumberFormat="1" applyFont="1" applyFill="1" applyBorder="1" applyAlignment="1" applyProtection="1">
      <alignment horizontal="center" vertical="center"/>
    </xf>
    <xf numFmtId="37" fontId="8" fillId="3" borderId="7" xfId="3" applyNumberFormat="1" applyFont="1" applyFill="1" applyBorder="1" applyAlignment="1" applyProtection="1">
      <alignment horizontal="center" vertical="center"/>
    </xf>
    <xf numFmtId="37" fontId="8" fillId="3" borderId="8" xfId="3" applyNumberFormat="1" applyFont="1" applyFill="1" applyBorder="1" applyAlignment="1" applyProtection="1">
      <alignment horizontal="center" vertical="center"/>
    </xf>
    <xf numFmtId="37" fontId="8" fillId="3" borderId="8" xfId="3" applyNumberFormat="1" applyFont="1" applyFill="1" applyBorder="1" applyAlignment="1" applyProtection="1">
      <alignment horizontal="center" vertical="center" wrapText="1"/>
    </xf>
    <xf numFmtId="37" fontId="8" fillId="3" borderId="9" xfId="3" applyNumberFormat="1" applyFont="1" applyFill="1" applyBorder="1" applyAlignment="1" applyProtection="1">
      <alignment horizontal="center" vertical="center"/>
    </xf>
    <xf numFmtId="37" fontId="8" fillId="3" borderId="10" xfId="3" applyNumberFormat="1" applyFont="1" applyFill="1" applyBorder="1" applyAlignment="1" applyProtection="1">
      <alignment vertical="center"/>
    </xf>
    <xf numFmtId="0" fontId="9" fillId="2" borderId="12" xfId="3" applyFont="1" applyFill="1" applyBorder="1" applyProtection="1"/>
    <xf numFmtId="0" fontId="10" fillId="2" borderId="15" xfId="0" applyFont="1" applyFill="1" applyBorder="1" applyAlignment="1" applyProtection="1">
      <alignment vertical="center" wrapText="1"/>
    </xf>
    <xf numFmtId="0" fontId="11" fillId="2" borderId="16" xfId="0" applyFont="1" applyFill="1" applyBorder="1" applyAlignment="1" applyProtection="1">
      <alignment vertical="center"/>
    </xf>
    <xf numFmtId="0" fontId="11" fillId="2" borderId="16" xfId="0" applyFont="1" applyFill="1" applyBorder="1" applyAlignment="1" applyProtection="1">
      <alignment vertical="center" wrapText="1"/>
    </xf>
    <xf numFmtId="0" fontId="10" fillId="2" borderId="16" xfId="0" applyFont="1" applyFill="1" applyBorder="1" applyAlignment="1" applyProtection="1">
      <alignment vertical="center" wrapText="1"/>
    </xf>
    <xf numFmtId="164" fontId="12" fillId="2" borderId="17" xfId="1" applyNumberFormat="1" applyFont="1" applyFill="1" applyBorder="1" applyAlignment="1" applyProtection="1">
      <alignment vertical="center"/>
    </xf>
    <xf numFmtId="164" fontId="12" fillId="2" borderId="16" xfId="1" applyNumberFormat="1" applyFont="1" applyFill="1" applyBorder="1" applyAlignment="1" applyProtection="1">
      <alignment vertical="center"/>
    </xf>
    <xf numFmtId="164" fontId="12" fillId="2" borderId="18" xfId="1" applyNumberFormat="1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164" fontId="12" fillId="2" borderId="19" xfId="1" applyNumberFormat="1" applyFont="1" applyFill="1" applyBorder="1" applyAlignment="1" applyProtection="1">
      <alignment vertical="center"/>
      <protection locked="0"/>
    </xf>
    <xf numFmtId="164" fontId="12" fillId="2" borderId="19" xfId="1" applyNumberFormat="1" applyFont="1" applyFill="1" applyBorder="1" applyAlignment="1" applyProtection="1">
      <alignment vertical="center"/>
    </xf>
    <xf numFmtId="164" fontId="12" fillId="2" borderId="0" xfId="1" applyNumberFormat="1" applyFont="1" applyFill="1" applyBorder="1" applyAlignment="1" applyProtection="1">
      <alignment vertical="center"/>
    </xf>
    <xf numFmtId="164" fontId="13" fillId="0" borderId="0" xfId="0" applyNumberFormat="1" applyFont="1" applyAlignment="1" applyProtection="1">
      <alignment vertical="center"/>
      <protection locked="0"/>
    </xf>
    <xf numFmtId="0" fontId="14" fillId="2" borderId="15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164" fontId="7" fillId="2" borderId="19" xfId="1" applyNumberFormat="1" applyFont="1" applyFill="1" applyBorder="1" applyAlignment="1" applyProtection="1">
      <alignment vertical="center"/>
      <protection locked="0"/>
    </xf>
    <xf numFmtId="164" fontId="7" fillId="2" borderId="19" xfId="1" applyNumberFormat="1" applyFont="1" applyFill="1" applyBorder="1" applyAlignment="1" applyProtection="1">
      <alignment vertical="center"/>
    </xf>
    <xf numFmtId="164" fontId="7" fillId="2" borderId="0" xfId="1" applyNumberFormat="1" applyFont="1" applyFill="1" applyBorder="1" applyAlignment="1" applyProtection="1">
      <alignment vertical="center"/>
    </xf>
    <xf numFmtId="164" fontId="7" fillId="2" borderId="18" xfId="1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</xf>
    <xf numFmtId="0" fontId="11" fillId="2" borderId="15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164" fontId="8" fillId="2" borderId="19" xfId="1" applyNumberFormat="1" applyFont="1" applyFill="1" applyBorder="1" applyAlignment="1" applyProtection="1">
      <alignment vertical="center"/>
    </xf>
    <xf numFmtId="164" fontId="8" fillId="2" borderId="0" xfId="1" applyNumberFormat="1" applyFont="1" applyFill="1" applyBorder="1" applyAlignment="1" applyProtection="1">
      <alignment vertical="center"/>
    </xf>
    <xf numFmtId="164" fontId="8" fillId="2" borderId="18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4" fontId="8" fillId="2" borderId="17" xfId="1" applyNumberFormat="1" applyFont="1" applyFill="1" applyBorder="1" applyAlignment="1" applyProtection="1">
      <alignment vertical="center"/>
    </xf>
    <xf numFmtId="164" fontId="8" fillId="2" borderId="16" xfId="1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11" fillId="2" borderId="15" xfId="0" applyFont="1" applyFill="1" applyBorder="1" applyAlignment="1" applyProtection="1">
      <alignment vertical="center"/>
    </xf>
    <xf numFmtId="0" fontId="11" fillId="2" borderId="20" xfId="0" applyFont="1" applyFill="1" applyBorder="1" applyAlignment="1" applyProtection="1">
      <alignment vertical="center"/>
    </xf>
    <xf numFmtId="0" fontId="11" fillId="2" borderId="21" xfId="0" applyFont="1" applyFill="1" applyBorder="1" applyAlignment="1" applyProtection="1">
      <alignment vertical="center"/>
    </xf>
    <xf numFmtId="164" fontId="8" fillId="2" borderId="22" xfId="1" applyNumberFormat="1" applyFont="1" applyFill="1" applyBorder="1" applyAlignment="1" applyProtection="1">
      <alignment vertical="center"/>
    </xf>
    <xf numFmtId="164" fontId="8" fillId="2" borderId="21" xfId="1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8" fillId="2" borderId="24" xfId="0" applyFont="1" applyFill="1" applyBorder="1" applyAlignment="1" applyProtection="1">
      <alignment vertical="top" wrapText="1"/>
    </xf>
    <xf numFmtId="0" fontId="8" fillId="0" borderId="25" xfId="0" applyFont="1" applyBorder="1" applyAlignment="1" applyProtection="1">
      <alignment vertical="top" wrapText="1"/>
    </xf>
    <xf numFmtId="0" fontId="8" fillId="0" borderId="26" xfId="0" applyFont="1" applyBorder="1" applyAlignment="1" applyProtection="1">
      <alignment vertical="top" wrapText="1"/>
    </xf>
    <xf numFmtId="0" fontId="8" fillId="0" borderId="24" xfId="0" applyFont="1" applyBorder="1" applyAlignment="1" applyProtection="1">
      <alignment vertical="top" wrapText="1"/>
    </xf>
    <xf numFmtId="164" fontId="8" fillId="2" borderId="27" xfId="1" applyNumberFormat="1" applyFont="1" applyFill="1" applyBorder="1" applyAlignment="1" applyProtection="1">
      <alignment vertical="center"/>
    </xf>
    <xf numFmtId="0" fontId="5" fillId="0" borderId="0" xfId="3" applyFont="1" applyFill="1" applyProtection="1">
      <protection locked="0"/>
    </xf>
    <xf numFmtId="0" fontId="15" fillId="0" borderId="0" xfId="0" applyFont="1" applyFill="1" applyProtection="1">
      <protection locked="0"/>
    </xf>
    <xf numFmtId="0" fontId="15" fillId="0" borderId="0" xfId="0" applyFont="1" applyProtection="1">
      <protection locked="0"/>
    </xf>
  </cellXfs>
  <cellStyles count="4">
    <cellStyle name="Millares" xfId="1" builtinId="3"/>
    <cellStyle name="Normal" xfId="0" builtinId="0"/>
    <cellStyle name="Normal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82333</xdr:colOff>
      <xdr:row>0</xdr:row>
      <xdr:rowOff>28184</xdr:rowOff>
    </xdr:from>
    <xdr:to>
      <xdr:col>3</xdr:col>
      <xdr:colOff>1047750</xdr:colOff>
      <xdr:row>5</xdr:row>
      <xdr:rowOff>94712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233" y="28184"/>
          <a:ext cx="965417" cy="9237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XFILES\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1 ESF-LDF"/>
      <sheetName val="AUT ECSF"/>
      <sheetName val="PT_ESF_ECSF"/>
      <sheetName val="EAA"/>
      <sheetName val="AUT EADP"/>
      <sheetName val="IADP-LDF"/>
      <sheetName val="3 IAO-LDF"/>
      <sheetName val="AUT EVHP"/>
      <sheetName val="EFE"/>
      <sheetName val="CONCILIACIÓN INGRESOS"/>
      <sheetName val="CONCILIACIÓN EGRESOS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2">
          <cell r="A2" t="str">
            <v>Tribunal Superior de Justicia del Estado de Morelos</v>
          </cell>
        </row>
        <row r="5">
          <cell r="A5" t="str">
            <v>(Pesos)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Del 1 de enero al 31 de diciembre de 2021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workbookViewId="0">
      <selection activeCell="E21" sqref="E20:E21"/>
    </sheetView>
  </sheetViews>
  <sheetFormatPr baseColWidth="10" defaultColWidth="11.42578125" defaultRowHeight="11.25" x14ac:dyDescent="0.2"/>
  <cols>
    <col min="1" max="1" width="2.140625" style="2" customWidth="1"/>
    <col min="2" max="2" width="1.28515625" style="83" customWidth="1"/>
    <col min="3" max="3" width="1.7109375" style="2" customWidth="1"/>
    <col min="4" max="4" width="36" style="2" customWidth="1"/>
    <col min="5" max="5" width="10.42578125" style="2" bestFit="1" customWidth="1"/>
    <col min="6" max="6" width="11.7109375" style="2" customWidth="1"/>
    <col min="7" max="7" width="9.85546875" style="2" customWidth="1"/>
    <col min="8" max="8" width="10" style="2" customWidth="1"/>
    <col min="9" max="10" width="10.42578125" style="2" bestFit="1" customWidth="1"/>
    <col min="11" max="11" width="1.28515625" style="2" customWidth="1"/>
    <col min="12" max="12" width="2" style="1" customWidth="1"/>
    <col min="13" max="13" width="21.85546875" style="2" customWidth="1"/>
    <col min="14" max="16384" width="11.42578125" style="2"/>
  </cols>
  <sheetData>
    <row r="1" spans="1:13" ht="13.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s="13" customFormat="1" ht="13.5" x14ac:dyDescent="0.3">
      <c r="A2" s="18" t="str">
        <f>[1]EA!A2</f>
        <v>Tribunal Superior de Justicia del Estado de Morelos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3" s="13" customFormat="1" ht="13.5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6"/>
    </row>
    <row r="4" spans="1:13" s="13" customFormat="1" ht="13.5" x14ac:dyDescent="0.3">
      <c r="A4" s="18" t="str">
        <f>'[1]4 AUT BP-LDF'!A4:G4</f>
        <v>Del 1 de enero al 31 de diciembre de 2021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6"/>
    </row>
    <row r="5" spans="1:13" s="13" customFormat="1" ht="13.5" x14ac:dyDescent="0.3">
      <c r="A5" s="18" t="str">
        <f>[1]EA!A5</f>
        <v>(Pesos)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6"/>
    </row>
    <row r="6" spans="1:13" s="7" customFormat="1" ht="14.25" thickBot="1" x14ac:dyDescent="0.35">
      <c r="A6" s="3"/>
      <c r="B6" s="3"/>
      <c r="C6" s="19"/>
      <c r="D6" s="3"/>
      <c r="E6" s="4"/>
      <c r="F6" s="5"/>
      <c r="G6" s="5"/>
      <c r="H6" s="5"/>
      <c r="I6" s="5"/>
      <c r="J6" s="5"/>
      <c r="K6" s="5"/>
      <c r="L6" s="6"/>
    </row>
    <row r="7" spans="1:13" s="13" customFormat="1" ht="14.25" thickTop="1" x14ac:dyDescent="0.3">
      <c r="A7" s="20" t="s">
        <v>2</v>
      </c>
      <c r="B7" s="21"/>
      <c r="C7" s="21"/>
      <c r="D7" s="21"/>
      <c r="E7" s="22" t="s">
        <v>3</v>
      </c>
      <c r="F7" s="22"/>
      <c r="G7" s="22"/>
      <c r="H7" s="22"/>
      <c r="I7" s="22"/>
      <c r="J7" s="23" t="s">
        <v>4</v>
      </c>
      <c r="K7" s="24"/>
      <c r="L7" s="25"/>
    </row>
    <row r="8" spans="1:13" s="13" customFormat="1" ht="27" x14ac:dyDescent="0.3">
      <c r="A8" s="26"/>
      <c r="B8" s="27"/>
      <c r="C8" s="27"/>
      <c r="D8" s="27"/>
      <c r="E8" s="28" t="s">
        <v>5</v>
      </c>
      <c r="F8" s="29" t="s">
        <v>6</v>
      </c>
      <c r="G8" s="28" t="s">
        <v>7</v>
      </c>
      <c r="H8" s="28" t="s">
        <v>8</v>
      </c>
      <c r="I8" s="28" t="s">
        <v>9</v>
      </c>
      <c r="J8" s="30"/>
      <c r="K8" s="31"/>
      <c r="L8" s="25"/>
    </row>
    <row r="9" spans="1:13" s="13" customFormat="1" ht="13.5" x14ac:dyDescent="0.3">
      <c r="A9" s="8"/>
      <c r="B9" s="32"/>
      <c r="C9" s="9"/>
      <c r="D9" s="9"/>
      <c r="E9" s="10"/>
      <c r="F9" s="10"/>
      <c r="G9" s="10"/>
      <c r="H9" s="10"/>
      <c r="I9" s="10"/>
      <c r="J9" s="11"/>
      <c r="K9" s="12"/>
      <c r="L9" s="6"/>
    </row>
    <row r="10" spans="1:13" s="41" customFormat="1" ht="13.5" x14ac:dyDescent="0.25">
      <c r="A10" s="33"/>
      <c r="B10" s="34" t="s">
        <v>10</v>
      </c>
      <c r="C10" s="35"/>
      <c r="D10" s="36"/>
      <c r="E10" s="37"/>
      <c r="F10" s="37"/>
      <c r="G10" s="37"/>
      <c r="H10" s="37"/>
      <c r="I10" s="37"/>
      <c r="J10" s="38"/>
      <c r="K10" s="39"/>
      <c r="L10" s="40"/>
    </row>
    <row r="11" spans="1:13" s="41" customFormat="1" ht="13.5" x14ac:dyDescent="0.25">
      <c r="A11" s="33"/>
      <c r="B11" s="42"/>
      <c r="C11" s="43" t="s">
        <v>11</v>
      </c>
      <c r="D11" s="43"/>
      <c r="E11" s="44">
        <v>0</v>
      </c>
      <c r="F11" s="44">
        <v>0</v>
      </c>
      <c r="G11" s="45">
        <f t="shared" ref="G11:G41" si="0">+E11+F11</f>
        <v>0</v>
      </c>
      <c r="H11" s="44">
        <v>0</v>
      </c>
      <c r="I11" s="44">
        <v>0</v>
      </c>
      <c r="J11" s="46">
        <f t="shared" ref="J11:J41" si="1">+I11-E11</f>
        <v>0</v>
      </c>
      <c r="K11" s="39"/>
      <c r="L11" s="40"/>
      <c r="M11" s="47"/>
    </row>
    <row r="12" spans="1:13" s="41" customFormat="1" ht="13.5" x14ac:dyDescent="0.25">
      <c r="A12" s="33"/>
      <c r="B12" s="42"/>
      <c r="C12" s="43" t="s">
        <v>12</v>
      </c>
      <c r="D12" s="43"/>
      <c r="E12" s="44">
        <v>0</v>
      </c>
      <c r="F12" s="44">
        <v>0</v>
      </c>
      <c r="G12" s="45">
        <f t="shared" si="0"/>
        <v>0</v>
      </c>
      <c r="H12" s="44">
        <v>0</v>
      </c>
      <c r="I12" s="44">
        <v>0</v>
      </c>
      <c r="J12" s="46">
        <f t="shared" si="1"/>
        <v>0</v>
      </c>
      <c r="K12" s="39"/>
      <c r="L12" s="40"/>
      <c r="M12" s="47"/>
    </row>
    <row r="13" spans="1:13" s="41" customFormat="1" ht="13.5" x14ac:dyDescent="0.25">
      <c r="A13" s="33"/>
      <c r="B13" s="42"/>
      <c r="C13" s="43" t="s">
        <v>13</v>
      </c>
      <c r="D13" s="43"/>
      <c r="E13" s="44">
        <v>0</v>
      </c>
      <c r="F13" s="44">
        <v>0</v>
      </c>
      <c r="G13" s="45">
        <f t="shared" si="0"/>
        <v>0</v>
      </c>
      <c r="H13" s="44">
        <v>0</v>
      </c>
      <c r="I13" s="44">
        <v>0</v>
      </c>
      <c r="J13" s="46">
        <f t="shared" si="1"/>
        <v>0</v>
      </c>
      <c r="K13" s="39"/>
      <c r="L13" s="40"/>
      <c r="M13" s="47"/>
    </row>
    <row r="14" spans="1:13" s="41" customFormat="1" ht="13.5" x14ac:dyDescent="0.25">
      <c r="A14" s="33"/>
      <c r="B14" s="42"/>
      <c r="C14" s="43" t="s">
        <v>14</v>
      </c>
      <c r="D14" s="43"/>
      <c r="E14" s="44">
        <v>0</v>
      </c>
      <c r="F14" s="44">
        <v>0</v>
      </c>
      <c r="G14" s="45">
        <f t="shared" si="0"/>
        <v>0</v>
      </c>
      <c r="H14" s="44">
        <v>0</v>
      </c>
      <c r="I14" s="44">
        <v>0</v>
      </c>
      <c r="J14" s="46">
        <f t="shared" si="1"/>
        <v>0</v>
      </c>
      <c r="K14" s="39"/>
      <c r="L14" s="40"/>
      <c r="M14" s="47"/>
    </row>
    <row r="15" spans="1:13" s="41" customFormat="1" ht="13.5" x14ac:dyDescent="0.25">
      <c r="A15" s="33"/>
      <c r="B15" s="42"/>
      <c r="C15" s="43" t="s">
        <v>15</v>
      </c>
      <c r="D15" s="43"/>
      <c r="E15" s="44">
        <v>0</v>
      </c>
      <c r="F15" s="44">
        <v>0</v>
      </c>
      <c r="G15" s="45">
        <f t="shared" si="0"/>
        <v>0</v>
      </c>
      <c r="H15" s="44">
        <v>0</v>
      </c>
      <c r="I15" s="44">
        <v>0</v>
      </c>
      <c r="J15" s="46">
        <f t="shared" si="1"/>
        <v>0</v>
      </c>
      <c r="K15" s="39"/>
      <c r="L15" s="40"/>
      <c r="M15" s="47"/>
    </row>
    <row r="16" spans="1:13" s="41" customFormat="1" ht="13.5" x14ac:dyDescent="0.25">
      <c r="A16" s="33"/>
      <c r="B16" s="42"/>
      <c r="C16" s="43" t="s">
        <v>16</v>
      </c>
      <c r="D16" s="43"/>
      <c r="E16" s="44">
        <v>0</v>
      </c>
      <c r="F16" s="44">
        <v>0</v>
      </c>
      <c r="G16" s="45">
        <f t="shared" si="0"/>
        <v>0</v>
      </c>
      <c r="H16" s="44">
        <v>0</v>
      </c>
      <c r="I16" s="44">
        <v>0</v>
      </c>
      <c r="J16" s="46">
        <f t="shared" si="1"/>
        <v>0</v>
      </c>
      <c r="K16" s="39"/>
      <c r="L16" s="40"/>
      <c r="M16" s="47"/>
    </row>
    <row r="17" spans="1:13" s="41" customFormat="1" ht="13.5" x14ac:dyDescent="0.25">
      <c r="A17" s="33"/>
      <c r="B17" s="42"/>
      <c r="C17" s="43" t="s">
        <v>17</v>
      </c>
      <c r="D17" s="43"/>
      <c r="E17" s="44">
        <v>0</v>
      </c>
      <c r="F17" s="44">
        <v>7207100</v>
      </c>
      <c r="G17" s="45">
        <f t="shared" si="0"/>
        <v>7207100</v>
      </c>
      <c r="H17" s="44">
        <v>7207100</v>
      </c>
      <c r="I17" s="44">
        <v>7207100</v>
      </c>
      <c r="J17" s="46">
        <f t="shared" si="1"/>
        <v>7207100</v>
      </c>
      <c r="K17" s="39"/>
      <c r="L17" s="40"/>
      <c r="M17" s="47"/>
    </row>
    <row r="18" spans="1:13" s="41" customFormat="1" ht="13.5" x14ac:dyDescent="0.25">
      <c r="A18" s="33"/>
      <c r="B18" s="42"/>
      <c r="C18" s="43" t="s">
        <v>18</v>
      </c>
      <c r="D18" s="43"/>
      <c r="E18" s="45">
        <f>SUM(E19:E29)</f>
        <v>0</v>
      </c>
      <c r="F18" s="45">
        <f>SUM(F19:F29)</f>
        <v>0</v>
      </c>
      <c r="G18" s="45">
        <f>+E18+F18</f>
        <v>0</v>
      </c>
      <c r="H18" s="45">
        <f>SUM(H19:H29)</f>
        <v>0</v>
      </c>
      <c r="I18" s="45">
        <f>SUM(I19:I29)</f>
        <v>0</v>
      </c>
      <c r="J18" s="46">
        <f t="shared" si="1"/>
        <v>0</v>
      </c>
      <c r="K18" s="39"/>
      <c r="L18" s="40"/>
      <c r="M18" s="47"/>
    </row>
    <row r="19" spans="1:13" s="57" customFormat="1" ht="13.5" x14ac:dyDescent="0.25">
      <c r="A19" s="48"/>
      <c r="B19" s="49"/>
      <c r="C19" s="50"/>
      <c r="D19" s="51" t="s">
        <v>19</v>
      </c>
      <c r="E19" s="52">
        <v>0</v>
      </c>
      <c r="F19" s="52">
        <v>0</v>
      </c>
      <c r="G19" s="53">
        <f>+E19+F19</f>
        <v>0</v>
      </c>
      <c r="H19" s="52">
        <v>0</v>
      </c>
      <c r="I19" s="52">
        <v>0</v>
      </c>
      <c r="J19" s="54">
        <f t="shared" si="1"/>
        <v>0</v>
      </c>
      <c r="K19" s="55"/>
      <c r="L19" s="56"/>
      <c r="M19" s="47"/>
    </row>
    <row r="20" spans="1:13" s="57" customFormat="1" ht="13.5" x14ac:dyDescent="0.25">
      <c r="A20" s="48"/>
      <c r="B20" s="49"/>
      <c r="C20" s="50"/>
      <c r="D20" s="51" t="s">
        <v>20</v>
      </c>
      <c r="E20" s="52">
        <v>0</v>
      </c>
      <c r="F20" s="52">
        <v>0</v>
      </c>
      <c r="G20" s="53">
        <f>+E20+F20</f>
        <v>0</v>
      </c>
      <c r="H20" s="52">
        <v>0</v>
      </c>
      <c r="I20" s="52">
        <v>0</v>
      </c>
      <c r="J20" s="54">
        <f t="shared" si="1"/>
        <v>0</v>
      </c>
      <c r="K20" s="55"/>
      <c r="L20" s="56"/>
      <c r="M20" s="47"/>
    </row>
    <row r="21" spans="1:13" s="57" customFormat="1" ht="13.5" x14ac:dyDescent="0.25">
      <c r="A21" s="48"/>
      <c r="B21" s="49"/>
      <c r="C21" s="50"/>
      <c r="D21" s="51" t="s">
        <v>21</v>
      </c>
      <c r="E21" s="52">
        <v>0</v>
      </c>
      <c r="F21" s="52">
        <v>0</v>
      </c>
      <c r="G21" s="53">
        <f t="shared" si="0"/>
        <v>0</v>
      </c>
      <c r="H21" s="52">
        <v>0</v>
      </c>
      <c r="I21" s="52">
        <v>0</v>
      </c>
      <c r="J21" s="54">
        <f t="shared" si="1"/>
        <v>0</v>
      </c>
      <c r="K21" s="55"/>
      <c r="L21" s="56"/>
      <c r="M21" s="47"/>
    </row>
    <row r="22" spans="1:13" s="57" customFormat="1" ht="13.5" x14ac:dyDescent="0.25">
      <c r="A22" s="48"/>
      <c r="B22" s="49"/>
      <c r="C22" s="50"/>
      <c r="D22" s="51" t="s">
        <v>22</v>
      </c>
      <c r="E22" s="52">
        <v>0</v>
      </c>
      <c r="F22" s="52">
        <v>0</v>
      </c>
      <c r="G22" s="53">
        <f t="shared" si="0"/>
        <v>0</v>
      </c>
      <c r="H22" s="52">
        <v>0</v>
      </c>
      <c r="I22" s="52">
        <v>0</v>
      </c>
      <c r="J22" s="54">
        <f t="shared" si="1"/>
        <v>0</v>
      </c>
      <c r="K22" s="55"/>
      <c r="L22" s="56"/>
      <c r="M22" s="47"/>
    </row>
    <row r="23" spans="1:13" s="57" customFormat="1" ht="13.5" x14ac:dyDescent="0.25">
      <c r="A23" s="48"/>
      <c r="B23" s="49"/>
      <c r="C23" s="50"/>
      <c r="D23" s="51" t="s">
        <v>23</v>
      </c>
      <c r="E23" s="52">
        <v>0</v>
      </c>
      <c r="F23" s="52">
        <v>0</v>
      </c>
      <c r="G23" s="53">
        <f t="shared" si="0"/>
        <v>0</v>
      </c>
      <c r="H23" s="52">
        <v>0</v>
      </c>
      <c r="I23" s="52">
        <v>0</v>
      </c>
      <c r="J23" s="54">
        <f t="shared" si="1"/>
        <v>0</v>
      </c>
      <c r="K23" s="55"/>
      <c r="L23" s="56"/>
      <c r="M23" s="47"/>
    </row>
    <row r="24" spans="1:13" s="57" customFormat="1" ht="13.5" x14ac:dyDescent="0.25">
      <c r="A24" s="48"/>
      <c r="B24" s="49"/>
      <c r="C24" s="50"/>
      <c r="D24" s="51" t="s">
        <v>24</v>
      </c>
      <c r="E24" s="52">
        <v>0</v>
      </c>
      <c r="F24" s="52">
        <v>0</v>
      </c>
      <c r="G24" s="53">
        <f t="shared" si="0"/>
        <v>0</v>
      </c>
      <c r="H24" s="52">
        <v>0</v>
      </c>
      <c r="I24" s="52">
        <v>0</v>
      </c>
      <c r="J24" s="54">
        <f t="shared" si="1"/>
        <v>0</v>
      </c>
      <c r="K24" s="55"/>
      <c r="L24" s="56"/>
      <c r="M24" s="47"/>
    </row>
    <row r="25" spans="1:13" s="57" customFormat="1" ht="13.5" x14ac:dyDescent="0.25">
      <c r="A25" s="48"/>
      <c r="B25" s="49"/>
      <c r="C25" s="50"/>
      <c r="D25" s="51" t="s">
        <v>25</v>
      </c>
      <c r="E25" s="52">
        <v>0</v>
      </c>
      <c r="F25" s="52">
        <v>0</v>
      </c>
      <c r="G25" s="53">
        <f t="shared" si="0"/>
        <v>0</v>
      </c>
      <c r="H25" s="52">
        <v>0</v>
      </c>
      <c r="I25" s="52">
        <v>0</v>
      </c>
      <c r="J25" s="54">
        <f t="shared" si="1"/>
        <v>0</v>
      </c>
      <c r="K25" s="55"/>
      <c r="L25" s="56"/>
      <c r="M25" s="47"/>
    </row>
    <row r="26" spans="1:13" s="57" customFormat="1" ht="13.5" x14ac:dyDescent="0.25">
      <c r="A26" s="48"/>
      <c r="B26" s="49"/>
      <c r="C26" s="50"/>
      <c r="D26" s="51" t="s">
        <v>26</v>
      </c>
      <c r="E26" s="52">
        <v>0</v>
      </c>
      <c r="F26" s="52">
        <v>0</v>
      </c>
      <c r="G26" s="53">
        <f t="shared" si="0"/>
        <v>0</v>
      </c>
      <c r="H26" s="52">
        <v>0</v>
      </c>
      <c r="I26" s="52">
        <v>0</v>
      </c>
      <c r="J26" s="54">
        <f t="shared" si="1"/>
        <v>0</v>
      </c>
      <c r="K26" s="55"/>
      <c r="L26" s="56"/>
      <c r="M26" s="47"/>
    </row>
    <row r="27" spans="1:13" s="57" customFormat="1" ht="13.5" x14ac:dyDescent="0.25">
      <c r="A27" s="48"/>
      <c r="B27" s="49"/>
      <c r="C27" s="50"/>
      <c r="D27" s="51" t="s">
        <v>27</v>
      </c>
      <c r="E27" s="52">
        <v>0</v>
      </c>
      <c r="F27" s="52">
        <v>0</v>
      </c>
      <c r="G27" s="53">
        <f t="shared" si="0"/>
        <v>0</v>
      </c>
      <c r="H27" s="52">
        <v>0</v>
      </c>
      <c r="I27" s="52">
        <v>0</v>
      </c>
      <c r="J27" s="54">
        <f t="shared" si="1"/>
        <v>0</v>
      </c>
      <c r="K27" s="55"/>
      <c r="L27" s="56"/>
      <c r="M27" s="47"/>
    </row>
    <row r="28" spans="1:13" s="57" customFormat="1" ht="13.5" x14ac:dyDescent="0.25">
      <c r="A28" s="48"/>
      <c r="B28" s="49"/>
      <c r="C28" s="50"/>
      <c r="D28" s="51" t="s">
        <v>28</v>
      </c>
      <c r="E28" s="52">
        <v>0</v>
      </c>
      <c r="F28" s="52">
        <v>0</v>
      </c>
      <c r="G28" s="53">
        <f t="shared" si="0"/>
        <v>0</v>
      </c>
      <c r="H28" s="52">
        <v>0</v>
      </c>
      <c r="I28" s="52">
        <v>0</v>
      </c>
      <c r="J28" s="54">
        <f t="shared" si="1"/>
        <v>0</v>
      </c>
      <c r="K28" s="55"/>
      <c r="L28" s="56"/>
      <c r="M28" s="47"/>
    </row>
    <row r="29" spans="1:13" s="57" customFormat="1" ht="27" x14ac:dyDescent="0.25">
      <c r="A29" s="48"/>
      <c r="B29" s="49"/>
      <c r="C29" s="50"/>
      <c r="D29" s="58" t="s">
        <v>29</v>
      </c>
      <c r="E29" s="52">
        <v>0</v>
      </c>
      <c r="F29" s="52">
        <v>0</v>
      </c>
      <c r="G29" s="53">
        <f t="shared" si="0"/>
        <v>0</v>
      </c>
      <c r="H29" s="52">
        <v>0</v>
      </c>
      <c r="I29" s="52">
        <v>0</v>
      </c>
      <c r="J29" s="54">
        <f t="shared" si="1"/>
        <v>0</v>
      </c>
      <c r="K29" s="55"/>
      <c r="L29" s="56"/>
      <c r="M29" s="47"/>
    </row>
    <row r="30" spans="1:13" s="41" customFormat="1" ht="13.5" x14ac:dyDescent="0.25">
      <c r="A30" s="33"/>
      <c r="B30" s="42"/>
      <c r="C30" s="43" t="s">
        <v>30</v>
      </c>
      <c r="D30" s="43"/>
      <c r="E30" s="45">
        <f>SUM(E31:E35)</f>
        <v>0</v>
      </c>
      <c r="F30" s="45">
        <f>SUM(F31:F35)</f>
        <v>0</v>
      </c>
      <c r="G30" s="45">
        <f>+E30+F30</f>
        <v>0</v>
      </c>
      <c r="H30" s="45">
        <f>SUM(H31:H35)</f>
        <v>0</v>
      </c>
      <c r="I30" s="45">
        <f>SUM(I31:I35)</f>
        <v>0</v>
      </c>
      <c r="J30" s="46">
        <f t="shared" si="1"/>
        <v>0</v>
      </c>
      <c r="K30" s="39"/>
      <c r="L30" s="40"/>
      <c r="M30" s="47"/>
    </row>
    <row r="31" spans="1:13" s="57" customFormat="1" ht="13.5" x14ac:dyDescent="0.25">
      <c r="A31" s="48"/>
      <c r="B31" s="49"/>
      <c r="C31" s="50"/>
      <c r="D31" s="51" t="s">
        <v>31</v>
      </c>
      <c r="E31" s="52">
        <v>0</v>
      </c>
      <c r="F31" s="52">
        <v>0</v>
      </c>
      <c r="G31" s="53">
        <f t="shared" si="0"/>
        <v>0</v>
      </c>
      <c r="H31" s="52">
        <v>0</v>
      </c>
      <c r="I31" s="52">
        <v>0</v>
      </c>
      <c r="J31" s="54">
        <f t="shared" si="1"/>
        <v>0</v>
      </c>
      <c r="K31" s="55"/>
      <c r="L31" s="56"/>
      <c r="M31" s="47"/>
    </row>
    <row r="32" spans="1:13" s="57" customFormat="1" ht="13.5" x14ac:dyDescent="0.25">
      <c r="A32" s="48"/>
      <c r="B32" s="49"/>
      <c r="C32" s="50"/>
      <c r="D32" s="51" t="s">
        <v>32</v>
      </c>
      <c r="E32" s="52">
        <v>0</v>
      </c>
      <c r="F32" s="52">
        <v>0</v>
      </c>
      <c r="G32" s="53">
        <f t="shared" si="0"/>
        <v>0</v>
      </c>
      <c r="H32" s="52">
        <v>0</v>
      </c>
      <c r="I32" s="52">
        <v>0</v>
      </c>
      <c r="J32" s="54">
        <f t="shared" si="1"/>
        <v>0</v>
      </c>
      <c r="K32" s="55"/>
      <c r="L32" s="56"/>
      <c r="M32" s="47"/>
    </row>
    <row r="33" spans="1:13" s="57" customFormat="1" ht="13.5" x14ac:dyDescent="0.25">
      <c r="A33" s="48"/>
      <c r="B33" s="49"/>
      <c r="C33" s="50"/>
      <c r="D33" s="51" t="s">
        <v>33</v>
      </c>
      <c r="E33" s="52">
        <v>0</v>
      </c>
      <c r="F33" s="52">
        <v>0</v>
      </c>
      <c r="G33" s="53">
        <f t="shared" si="0"/>
        <v>0</v>
      </c>
      <c r="H33" s="52">
        <v>0</v>
      </c>
      <c r="I33" s="52">
        <v>0</v>
      </c>
      <c r="J33" s="54">
        <f t="shared" si="1"/>
        <v>0</v>
      </c>
      <c r="K33" s="55"/>
      <c r="L33" s="56"/>
      <c r="M33" s="47"/>
    </row>
    <row r="34" spans="1:13" s="57" customFormat="1" ht="13.5" x14ac:dyDescent="0.25">
      <c r="A34" s="48"/>
      <c r="B34" s="49"/>
      <c r="C34" s="50"/>
      <c r="D34" s="51" t="s">
        <v>34</v>
      </c>
      <c r="E34" s="52">
        <v>0</v>
      </c>
      <c r="F34" s="52"/>
      <c r="G34" s="53">
        <f t="shared" si="0"/>
        <v>0</v>
      </c>
      <c r="H34" s="52">
        <v>0</v>
      </c>
      <c r="I34" s="52">
        <v>0</v>
      </c>
      <c r="J34" s="54">
        <f t="shared" si="1"/>
        <v>0</v>
      </c>
      <c r="K34" s="55"/>
      <c r="L34" s="56"/>
      <c r="M34" s="47"/>
    </row>
    <row r="35" spans="1:13" s="57" customFormat="1" ht="13.5" x14ac:dyDescent="0.25">
      <c r="A35" s="48"/>
      <c r="B35" s="49"/>
      <c r="C35" s="50"/>
      <c r="D35" s="51" t="s">
        <v>35</v>
      </c>
      <c r="E35" s="52">
        <v>0</v>
      </c>
      <c r="F35" s="52">
        <v>0</v>
      </c>
      <c r="G35" s="53">
        <f t="shared" si="0"/>
        <v>0</v>
      </c>
      <c r="H35" s="52">
        <v>0</v>
      </c>
      <c r="I35" s="52">
        <v>0</v>
      </c>
      <c r="J35" s="54">
        <f t="shared" si="1"/>
        <v>0</v>
      </c>
      <c r="K35" s="55"/>
      <c r="L35" s="56"/>
      <c r="M35" s="47"/>
    </row>
    <row r="36" spans="1:13" s="41" customFormat="1" ht="13.5" x14ac:dyDescent="0.25">
      <c r="A36" s="33"/>
      <c r="B36" s="42"/>
      <c r="C36" s="43" t="s">
        <v>36</v>
      </c>
      <c r="D36" s="43"/>
      <c r="E36" s="44">
        <v>524034000</v>
      </c>
      <c r="F36" s="44">
        <v>163622475</v>
      </c>
      <c r="G36" s="45">
        <f t="shared" si="0"/>
        <v>687656475</v>
      </c>
      <c r="H36" s="44">
        <v>687656475</v>
      </c>
      <c r="I36" s="44">
        <v>687656475</v>
      </c>
      <c r="J36" s="46">
        <f t="shared" si="1"/>
        <v>163622475</v>
      </c>
      <c r="K36" s="39"/>
      <c r="L36" s="40"/>
      <c r="M36" s="47"/>
    </row>
    <row r="37" spans="1:13" s="41" customFormat="1" ht="13.5" x14ac:dyDescent="0.25">
      <c r="A37" s="33"/>
      <c r="B37" s="42"/>
      <c r="C37" s="43" t="s">
        <v>37</v>
      </c>
      <c r="D37" s="43"/>
      <c r="E37" s="45">
        <f>E38</f>
        <v>0</v>
      </c>
      <c r="F37" s="45">
        <f>F38</f>
        <v>0</v>
      </c>
      <c r="G37" s="45">
        <f>+E37+F37</f>
        <v>0</v>
      </c>
      <c r="H37" s="45">
        <f>H38</f>
        <v>0</v>
      </c>
      <c r="I37" s="45">
        <f>I38</f>
        <v>0</v>
      </c>
      <c r="J37" s="46">
        <f t="shared" si="1"/>
        <v>0</v>
      </c>
      <c r="K37" s="39"/>
      <c r="L37" s="40"/>
      <c r="M37" s="47"/>
    </row>
    <row r="38" spans="1:13" s="57" customFormat="1" ht="13.5" x14ac:dyDescent="0.25">
      <c r="A38" s="48"/>
      <c r="B38" s="49"/>
      <c r="C38" s="50"/>
      <c r="D38" s="51" t="s">
        <v>38</v>
      </c>
      <c r="E38" s="52">
        <v>0</v>
      </c>
      <c r="F38" s="52">
        <v>0</v>
      </c>
      <c r="G38" s="53">
        <f t="shared" si="0"/>
        <v>0</v>
      </c>
      <c r="H38" s="52">
        <v>0</v>
      </c>
      <c r="I38" s="52">
        <v>0</v>
      </c>
      <c r="J38" s="54">
        <f t="shared" si="1"/>
        <v>0</v>
      </c>
      <c r="K38" s="55"/>
      <c r="L38" s="56"/>
      <c r="M38" s="47"/>
    </row>
    <row r="39" spans="1:13" s="41" customFormat="1" ht="13.5" x14ac:dyDescent="0.25">
      <c r="A39" s="33"/>
      <c r="B39" s="42"/>
      <c r="C39" s="43" t="s">
        <v>39</v>
      </c>
      <c r="D39" s="43"/>
      <c r="E39" s="45">
        <f>E40+E41</f>
        <v>0</v>
      </c>
      <c r="F39" s="45">
        <f>F40+F41</f>
        <v>0</v>
      </c>
      <c r="G39" s="45">
        <f>+E39+F39</f>
        <v>0</v>
      </c>
      <c r="H39" s="45">
        <f>H40+H41</f>
        <v>0</v>
      </c>
      <c r="I39" s="45">
        <f>I40+I41</f>
        <v>0</v>
      </c>
      <c r="J39" s="46">
        <f t="shared" si="1"/>
        <v>0</v>
      </c>
      <c r="K39" s="39"/>
      <c r="L39" s="40"/>
      <c r="M39" s="47"/>
    </row>
    <row r="40" spans="1:13" s="57" customFormat="1" ht="13.5" x14ac:dyDescent="0.25">
      <c r="A40" s="48"/>
      <c r="B40" s="49"/>
      <c r="C40" s="50"/>
      <c r="D40" s="51" t="s">
        <v>40</v>
      </c>
      <c r="E40" s="52">
        <v>0</v>
      </c>
      <c r="F40" s="52">
        <v>0</v>
      </c>
      <c r="G40" s="53">
        <f t="shared" si="0"/>
        <v>0</v>
      </c>
      <c r="H40" s="52">
        <v>0</v>
      </c>
      <c r="I40" s="52">
        <v>0</v>
      </c>
      <c r="J40" s="54">
        <f t="shared" si="1"/>
        <v>0</v>
      </c>
      <c r="K40" s="55"/>
      <c r="L40" s="56"/>
      <c r="M40" s="47"/>
    </row>
    <row r="41" spans="1:13" s="57" customFormat="1" ht="13.5" x14ac:dyDescent="0.25">
      <c r="A41" s="48"/>
      <c r="B41" s="49"/>
      <c r="C41" s="50"/>
      <c r="D41" s="51" t="s">
        <v>41</v>
      </c>
      <c r="E41" s="52">
        <v>0</v>
      </c>
      <c r="F41" s="52">
        <v>0</v>
      </c>
      <c r="G41" s="53">
        <f t="shared" si="0"/>
        <v>0</v>
      </c>
      <c r="H41" s="52">
        <v>0</v>
      </c>
      <c r="I41" s="52">
        <v>0</v>
      </c>
      <c r="J41" s="54">
        <f t="shared" si="1"/>
        <v>0</v>
      </c>
      <c r="K41" s="55"/>
      <c r="L41" s="56"/>
      <c r="M41" s="47"/>
    </row>
    <row r="42" spans="1:13" s="57" customFormat="1" ht="13.5" x14ac:dyDescent="0.25">
      <c r="A42" s="48"/>
      <c r="B42" s="49"/>
      <c r="C42" s="50"/>
      <c r="D42" s="50"/>
      <c r="E42" s="53"/>
      <c r="F42" s="53"/>
      <c r="G42" s="53"/>
      <c r="H42" s="53"/>
      <c r="I42" s="53"/>
      <c r="J42" s="54"/>
      <c r="K42" s="55"/>
      <c r="L42" s="56"/>
      <c r="M42" s="47"/>
    </row>
    <row r="43" spans="1:13" s="65" customFormat="1" ht="13.5" x14ac:dyDescent="0.25">
      <c r="A43" s="59"/>
      <c r="B43" s="60" t="s">
        <v>42</v>
      </c>
      <c r="C43" s="49"/>
      <c r="D43" s="49"/>
      <c r="E43" s="61">
        <f>SUM(E11+E12+E13+E14+E15+E16+E17+E18+E30+E36+E37+E39)</f>
        <v>524034000</v>
      </c>
      <c r="F43" s="61">
        <f>SUM(F11+F12+F13+F14+F15+F16+F17+F18+F30+F36+F37+F39)</f>
        <v>170829575</v>
      </c>
      <c r="G43" s="61">
        <f>+E43+F43</f>
        <v>694863575</v>
      </c>
      <c r="H43" s="61">
        <f>SUM(H11+H12+H13+H14+H15+H16+H17+H18+H30+H36+H37+H39)</f>
        <v>694863575</v>
      </c>
      <c r="I43" s="61">
        <f>SUM(I11+I12+I13+I14+I15+I16+I17+I18+I30+I36+I37+I39)</f>
        <v>694863575</v>
      </c>
      <c r="J43" s="62">
        <f>+I43-E43</f>
        <v>170829575</v>
      </c>
      <c r="K43" s="63"/>
      <c r="L43" s="64"/>
      <c r="M43" s="47"/>
    </row>
    <row r="44" spans="1:13" s="57" customFormat="1" ht="13.5" x14ac:dyDescent="0.25">
      <c r="A44" s="48"/>
      <c r="B44" s="49"/>
      <c r="C44" s="50"/>
      <c r="D44" s="50"/>
      <c r="E44" s="53"/>
      <c r="F44" s="53"/>
      <c r="G44" s="53"/>
      <c r="H44" s="53"/>
      <c r="I44" s="53"/>
      <c r="J44" s="54"/>
      <c r="K44" s="55"/>
      <c r="L44" s="56"/>
      <c r="M44" s="47"/>
    </row>
    <row r="45" spans="1:13" s="65" customFormat="1" ht="13.5" x14ac:dyDescent="0.25">
      <c r="A45" s="59"/>
      <c r="B45" s="34" t="s">
        <v>43</v>
      </c>
      <c r="C45" s="35"/>
      <c r="D45" s="35"/>
      <c r="E45" s="66"/>
      <c r="F45" s="66"/>
      <c r="G45" s="66"/>
      <c r="H45" s="66"/>
      <c r="I45" s="66"/>
      <c r="J45" s="67"/>
      <c r="K45" s="63"/>
      <c r="L45" s="64"/>
      <c r="M45" s="47"/>
    </row>
    <row r="46" spans="1:13" s="57" customFormat="1" ht="13.5" x14ac:dyDescent="0.25">
      <c r="A46" s="48"/>
      <c r="B46" s="49"/>
      <c r="C46" s="50"/>
      <c r="D46" s="50"/>
      <c r="E46" s="53"/>
      <c r="F46" s="53"/>
      <c r="G46" s="53"/>
      <c r="H46" s="53"/>
      <c r="I46" s="53"/>
      <c r="J46" s="54"/>
      <c r="K46" s="55"/>
      <c r="L46" s="56"/>
      <c r="M46" s="47"/>
    </row>
    <row r="47" spans="1:13" s="65" customFormat="1" ht="13.5" x14ac:dyDescent="0.25">
      <c r="A47" s="59"/>
      <c r="B47" s="60" t="s">
        <v>44</v>
      </c>
      <c r="C47" s="49"/>
      <c r="D47" s="49"/>
      <c r="E47" s="61"/>
      <c r="F47" s="61"/>
      <c r="G47" s="61"/>
      <c r="H47" s="61"/>
      <c r="I47" s="61"/>
      <c r="J47" s="62"/>
      <c r="K47" s="63"/>
      <c r="L47" s="64"/>
      <c r="M47" s="47"/>
    </row>
    <row r="48" spans="1:13" s="41" customFormat="1" ht="13.5" x14ac:dyDescent="0.25">
      <c r="A48" s="33"/>
      <c r="B48" s="42"/>
      <c r="C48" s="43" t="s">
        <v>45</v>
      </c>
      <c r="D48" s="43"/>
      <c r="E48" s="45">
        <f>SUM(E49:E56)</f>
        <v>0</v>
      </c>
      <c r="F48" s="45">
        <f>SUM(F49:F56)</f>
        <v>0</v>
      </c>
      <c r="G48" s="45">
        <f>+E48+F48</f>
        <v>0</v>
      </c>
      <c r="H48" s="45">
        <f>SUM(H49:H56)</f>
        <v>0</v>
      </c>
      <c r="I48" s="45">
        <f>SUM(I49:I56)</f>
        <v>0</v>
      </c>
      <c r="J48" s="46">
        <f t="shared" ref="J48:J66" si="2">+I48-E48</f>
        <v>0</v>
      </c>
      <c r="K48" s="39"/>
      <c r="L48" s="40"/>
      <c r="M48" s="47"/>
    </row>
    <row r="49" spans="1:13" s="57" customFormat="1" ht="27" x14ac:dyDescent="0.25">
      <c r="A49" s="48"/>
      <c r="B49" s="49"/>
      <c r="C49" s="50"/>
      <c r="D49" s="58" t="s">
        <v>46</v>
      </c>
      <c r="E49" s="52">
        <v>0</v>
      </c>
      <c r="F49" s="52">
        <v>0</v>
      </c>
      <c r="G49" s="53">
        <f>+E49+F49</f>
        <v>0</v>
      </c>
      <c r="H49" s="52">
        <v>0</v>
      </c>
      <c r="I49" s="52">
        <v>0</v>
      </c>
      <c r="J49" s="54">
        <f t="shared" si="2"/>
        <v>0</v>
      </c>
      <c r="K49" s="55"/>
      <c r="L49" s="56"/>
      <c r="M49" s="47"/>
    </row>
    <row r="50" spans="1:13" s="57" customFormat="1" ht="13.5" x14ac:dyDescent="0.25">
      <c r="A50" s="48"/>
      <c r="B50" s="49"/>
      <c r="C50" s="50"/>
      <c r="D50" s="51" t="s">
        <v>47</v>
      </c>
      <c r="E50" s="52">
        <v>0</v>
      </c>
      <c r="F50" s="52">
        <v>0</v>
      </c>
      <c r="G50" s="53">
        <f t="shared" ref="G50:G66" si="3">+E50+F50</f>
        <v>0</v>
      </c>
      <c r="H50" s="52">
        <v>0</v>
      </c>
      <c r="I50" s="52">
        <v>0</v>
      </c>
      <c r="J50" s="54">
        <f t="shared" si="2"/>
        <v>0</v>
      </c>
      <c r="K50" s="55"/>
      <c r="L50" s="56"/>
      <c r="M50" s="47"/>
    </row>
    <row r="51" spans="1:13" s="57" customFormat="1" ht="27" x14ac:dyDescent="0.25">
      <c r="A51" s="48"/>
      <c r="B51" s="49"/>
      <c r="C51" s="50"/>
      <c r="D51" s="51" t="s">
        <v>48</v>
      </c>
      <c r="E51" s="52">
        <v>0</v>
      </c>
      <c r="F51" s="52">
        <v>0</v>
      </c>
      <c r="G51" s="53">
        <f t="shared" si="3"/>
        <v>0</v>
      </c>
      <c r="H51" s="52">
        <v>0</v>
      </c>
      <c r="I51" s="52">
        <v>0</v>
      </c>
      <c r="J51" s="54">
        <f t="shared" si="2"/>
        <v>0</v>
      </c>
      <c r="K51" s="55"/>
      <c r="L51" s="56"/>
      <c r="M51" s="47"/>
    </row>
    <row r="52" spans="1:13" s="57" customFormat="1" ht="40.5" x14ac:dyDescent="0.25">
      <c r="A52" s="48"/>
      <c r="B52" s="49"/>
      <c r="C52" s="50"/>
      <c r="D52" s="58" t="s">
        <v>49</v>
      </c>
      <c r="E52" s="52">
        <v>0</v>
      </c>
      <c r="F52" s="52">
        <v>0</v>
      </c>
      <c r="G52" s="53">
        <f t="shared" si="3"/>
        <v>0</v>
      </c>
      <c r="H52" s="52">
        <v>0</v>
      </c>
      <c r="I52" s="52">
        <v>0</v>
      </c>
      <c r="J52" s="54">
        <f t="shared" si="2"/>
        <v>0</v>
      </c>
      <c r="K52" s="55"/>
      <c r="L52" s="56"/>
      <c r="M52" s="47"/>
    </row>
    <row r="53" spans="1:13" s="57" customFormat="1" ht="13.5" x14ac:dyDescent="0.25">
      <c r="A53" s="48"/>
      <c r="B53" s="49"/>
      <c r="C53" s="50"/>
      <c r="D53" s="51" t="s">
        <v>50</v>
      </c>
      <c r="E53" s="52">
        <v>0</v>
      </c>
      <c r="F53" s="52">
        <v>0</v>
      </c>
      <c r="G53" s="53">
        <f t="shared" si="3"/>
        <v>0</v>
      </c>
      <c r="H53" s="52">
        <v>0</v>
      </c>
      <c r="I53" s="52">
        <v>0</v>
      </c>
      <c r="J53" s="54">
        <f t="shared" si="2"/>
        <v>0</v>
      </c>
      <c r="K53" s="55"/>
      <c r="L53" s="56"/>
      <c r="M53" s="47"/>
    </row>
    <row r="54" spans="1:13" s="57" customFormat="1" ht="27" x14ac:dyDescent="0.25">
      <c r="A54" s="48"/>
      <c r="B54" s="49"/>
      <c r="C54" s="50"/>
      <c r="D54" s="58" t="s">
        <v>51</v>
      </c>
      <c r="E54" s="52">
        <v>0</v>
      </c>
      <c r="F54" s="52">
        <v>0</v>
      </c>
      <c r="G54" s="53">
        <f t="shared" si="3"/>
        <v>0</v>
      </c>
      <c r="H54" s="52">
        <v>0</v>
      </c>
      <c r="I54" s="52">
        <v>0</v>
      </c>
      <c r="J54" s="54">
        <f t="shared" si="2"/>
        <v>0</v>
      </c>
      <c r="K54" s="55"/>
      <c r="L54" s="56"/>
      <c r="M54" s="47"/>
    </row>
    <row r="55" spans="1:13" s="57" customFormat="1" ht="27" x14ac:dyDescent="0.25">
      <c r="A55" s="48"/>
      <c r="B55" s="49"/>
      <c r="C55" s="50"/>
      <c r="D55" s="51" t="s">
        <v>52</v>
      </c>
      <c r="E55" s="52">
        <v>0</v>
      </c>
      <c r="F55" s="52">
        <v>0</v>
      </c>
      <c r="G55" s="53">
        <f t="shared" si="3"/>
        <v>0</v>
      </c>
      <c r="H55" s="52">
        <v>0</v>
      </c>
      <c r="I55" s="52">
        <v>0</v>
      </c>
      <c r="J55" s="54">
        <f t="shared" si="2"/>
        <v>0</v>
      </c>
      <c r="K55" s="55"/>
      <c r="L55" s="56"/>
      <c r="M55" s="47"/>
    </row>
    <row r="56" spans="1:13" s="57" customFormat="1" ht="27" x14ac:dyDescent="0.25">
      <c r="A56" s="48"/>
      <c r="B56" s="49"/>
      <c r="C56" s="50"/>
      <c r="D56" s="51" t="s">
        <v>53</v>
      </c>
      <c r="E56" s="52">
        <v>0</v>
      </c>
      <c r="F56" s="52">
        <v>0</v>
      </c>
      <c r="G56" s="53">
        <f t="shared" si="3"/>
        <v>0</v>
      </c>
      <c r="H56" s="52">
        <v>0</v>
      </c>
      <c r="I56" s="52">
        <v>0</v>
      </c>
      <c r="J56" s="54">
        <f t="shared" si="2"/>
        <v>0</v>
      </c>
      <c r="K56" s="55"/>
      <c r="L56" s="56"/>
      <c r="M56" s="47"/>
    </row>
    <row r="57" spans="1:13" s="41" customFormat="1" ht="13.5" x14ac:dyDescent="0.25">
      <c r="A57" s="33"/>
      <c r="B57" s="42"/>
      <c r="C57" s="43" t="s">
        <v>37</v>
      </c>
      <c r="D57" s="43"/>
      <c r="E57" s="45">
        <f>SUM(E58:E61)</f>
        <v>0</v>
      </c>
      <c r="F57" s="45">
        <f>SUM(F58:F61)</f>
        <v>0</v>
      </c>
      <c r="G57" s="45">
        <f>+E57+F57</f>
        <v>0</v>
      </c>
      <c r="H57" s="45">
        <f>SUM(H58:H61)</f>
        <v>0</v>
      </c>
      <c r="I57" s="45">
        <f>SUM(I58:I61)</f>
        <v>0</v>
      </c>
      <c r="J57" s="46">
        <f t="shared" si="2"/>
        <v>0</v>
      </c>
      <c r="K57" s="39"/>
      <c r="L57" s="40"/>
      <c r="M57" s="47"/>
    </row>
    <row r="58" spans="1:13" s="57" customFormat="1" ht="13.5" x14ac:dyDescent="0.25">
      <c r="A58" s="48"/>
      <c r="B58" s="49"/>
      <c r="C58" s="50"/>
      <c r="D58" s="51" t="s">
        <v>54</v>
      </c>
      <c r="E58" s="52">
        <v>0</v>
      </c>
      <c r="F58" s="52">
        <v>0</v>
      </c>
      <c r="G58" s="53">
        <f t="shared" si="3"/>
        <v>0</v>
      </c>
      <c r="H58" s="52">
        <v>0</v>
      </c>
      <c r="I58" s="52">
        <v>0</v>
      </c>
      <c r="J58" s="54">
        <f t="shared" si="2"/>
        <v>0</v>
      </c>
      <c r="K58" s="55"/>
      <c r="L58" s="56"/>
      <c r="M58" s="47"/>
    </row>
    <row r="59" spans="1:13" s="57" customFormat="1" ht="13.5" x14ac:dyDescent="0.25">
      <c r="A59" s="48"/>
      <c r="B59" s="49"/>
      <c r="C59" s="50"/>
      <c r="D59" s="51" t="s">
        <v>55</v>
      </c>
      <c r="E59" s="52">
        <v>0</v>
      </c>
      <c r="F59" s="52">
        <v>0</v>
      </c>
      <c r="G59" s="53">
        <f t="shared" si="3"/>
        <v>0</v>
      </c>
      <c r="H59" s="52">
        <v>0</v>
      </c>
      <c r="I59" s="52">
        <v>0</v>
      </c>
      <c r="J59" s="54">
        <f t="shared" si="2"/>
        <v>0</v>
      </c>
      <c r="K59" s="55"/>
      <c r="L59" s="56"/>
      <c r="M59" s="47"/>
    </row>
    <row r="60" spans="1:13" s="57" customFormat="1" ht="13.5" x14ac:dyDescent="0.25">
      <c r="A60" s="48"/>
      <c r="B60" s="49"/>
      <c r="C60" s="50"/>
      <c r="D60" s="51" t="s">
        <v>56</v>
      </c>
      <c r="E60" s="52">
        <v>0</v>
      </c>
      <c r="F60" s="52">
        <v>0</v>
      </c>
      <c r="G60" s="53">
        <f t="shared" si="3"/>
        <v>0</v>
      </c>
      <c r="H60" s="52">
        <v>0</v>
      </c>
      <c r="I60" s="52">
        <v>0</v>
      </c>
      <c r="J60" s="54">
        <f t="shared" si="2"/>
        <v>0</v>
      </c>
      <c r="K60" s="55"/>
      <c r="L60" s="56"/>
      <c r="M60" s="47"/>
    </row>
    <row r="61" spans="1:13" s="57" customFormat="1" ht="13.5" x14ac:dyDescent="0.25">
      <c r="A61" s="48"/>
      <c r="B61" s="49"/>
      <c r="C61" s="50"/>
      <c r="D61" s="51" t="s">
        <v>38</v>
      </c>
      <c r="E61" s="52">
        <v>0</v>
      </c>
      <c r="F61" s="52">
        <v>0</v>
      </c>
      <c r="G61" s="53">
        <f t="shared" si="3"/>
        <v>0</v>
      </c>
      <c r="H61" s="52">
        <v>0</v>
      </c>
      <c r="I61" s="52">
        <v>0</v>
      </c>
      <c r="J61" s="54">
        <f t="shared" si="2"/>
        <v>0</v>
      </c>
      <c r="K61" s="55"/>
      <c r="L61" s="56"/>
      <c r="M61" s="47"/>
    </row>
    <row r="62" spans="1:13" s="41" customFormat="1" ht="13.5" x14ac:dyDescent="0.25">
      <c r="A62" s="33"/>
      <c r="B62" s="42"/>
      <c r="C62" s="43" t="s">
        <v>57</v>
      </c>
      <c r="D62" s="43"/>
      <c r="E62" s="45">
        <f>SUM(E63:E64)</f>
        <v>0</v>
      </c>
      <c r="F62" s="45">
        <f>SUM(F63:F64)</f>
        <v>0</v>
      </c>
      <c r="G62" s="45">
        <f>+E62+F62</f>
        <v>0</v>
      </c>
      <c r="H62" s="45">
        <f>SUM(H63:H64)</f>
        <v>0</v>
      </c>
      <c r="I62" s="45">
        <f>SUM(I63:I64)</f>
        <v>0</v>
      </c>
      <c r="J62" s="46">
        <f t="shared" si="2"/>
        <v>0</v>
      </c>
      <c r="K62" s="39"/>
      <c r="L62" s="40"/>
      <c r="M62" s="47"/>
    </row>
    <row r="63" spans="1:13" s="57" customFormat="1" ht="27" x14ac:dyDescent="0.25">
      <c r="A63" s="48"/>
      <c r="B63" s="49"/>
      <c r="C63" s="50"/>
      <c r="D63" s="51" t="s">
        <v>58</v>
      </c>
      <c r="E63" s="52">
        <v>0</v>
      </c>
      <c r="F63" s="52">
        <v>0</v>
      </c>
      <c r="G63" s="53">
        <f t="shared" si="3"/>
        <v>0</v>
      </c>
      <c r="H63" s="52">
        <v>0</v>
      </c>
      <c r="I63" s="52">
        <v>0</v>
      </c>
      <c r="J63" s="54">
        <f t="shared" si="2"/>
        <v>0</v>
      </c>
      <c r="K63" s="55"/>
      <c r="L63" s="56"/>
      <c r="M63" s="47"/>
    </row>
    <row r="64" spans="1:13" s="57" customFormat="1" ht="13.5" x14ac:dyDescent="0.25">
      <c r="A64" s="48"/>
      <c r="B64" s="49"/>
      <c r="C64" s="50"/>
      <c r="D64" s="51" t="s">
        <v>59</v>
      </c>
      <c r="E64" s="52">
        <v>0</v>
      </c>
      <c r="F64" s="52">
        <v>0</v>
      </c>
      <c r="G64" s="53">
        <f t="shared" si="3"/>
        <v>0</v>
      </c>
      <c r="H64" s="52">
        <v>0</v>
      </c>
      <c r="I64" s="52">
        <v>0</v>
      </c>
      <c r="J64" s="54">
        <f t="shared" si="2"/>
        <v>0</v>
      </c>
      <c r="K64" s="55"/>
      <c r="L64" s="56"/>
      <c r="M64" s="47"/>
    </row>
    <row r="65" spans="1:13" s="41" customFormat="1" ht="13.5" x14ac:dyDescent="0.25">
      <c r="A65" s="33"/>
      <c r="B65" s="42"/>
      <c r="C65" s="68" t="s">
        <v>60</v>
      </c>
      <c r="D65" s="68"/>
      <c r="E65" s="44">
        <v>0</v>
      </c>
      <c r="F65" s="44">
        <v>13471563</v>
      </c>
      <c r="G65" s="45">
        <f t="shared" si="3"/>
        <v>13471563</v>
      </c>
      <c r="H65" s="44">
        <v>13471563</v>
      </c>
      <c r="I65" s="44">
        <v>13471563</v>
      </c>
      <c r="J65" s="46">
        <f t="shared" si="2"/>
        <v>13471563</v>
      </c>
      <c r="K65" s="39"/>
      <c r="L65" s="40"/>
      <c r="M65" s="47"/>
    </row>
    <row r="66" spans="1:13" s="41" customFormat="1" ht="13.5" x14ac:dyDescent="0.25">
      <c r="A66" s="33"/>
      <c r="B66" s="42"/>
      <c r="C66" s="43" t="s">
        <v>61</v>
      </c>
      <c r="D66" s="43"/>
      <c r="E66" s="44">
        <v>0</v>
      </c>
      <c r="F66" s="44">
        <v>0</v>
      </c>
      <c r="G66" s="45">
        <f t="shared" si="3"/>
        <v>0</v>
      </c>
      <c r="H66" s="44">
        <v>0</v>
      </c>
      <c r="I66" s="44">
        <v>0</v>
      </c>
      <c r="J66" s="46">
        <f t="shared" si="2"/>
        <v>0</v>
      </c>
      <c r="K66" s="39"/>
      <c r="L66" s="40"/>
      <c r="M66" s="47"/>
    </row>
    <row r="67" spans="1:13" s="57" customFormat="1" ht="13.5" x14ac:dyDescent="0.25">
      <c r="A67" s="48"/>
      <c r="B67" s="49"/>
      <c r="C67" s="50"/>
      <c r="D67" s="50"/>
      <c r="E67" s="53"/>
      <c r="F67" s="53"/>
      <c r="G67" s="53"/>
      <c r="H67" s="53"/>
      <c r="I67" s="53"/>
      <c r="J67" s="54"/>
      <c r="K67" s="55"/>
      <c r="L67" s="56"/>
      <c r="M67" s="47"/>
    </row>
    <row r="68" spans="1:13" s="65" customFormat="1" ht="13.5" x14ac:dyDescent="0.25">
      <c r="A68" s="69"/>
      <c r="B68" s="60" t="s">
        <v>62</v>
      </c>
      <c r="C68" s="60"/>
      <c r="D68" s="60"/>
      <c r="E68" s="61">
        <f>E48+E57+E62+E65+E66</f>
        <v>0</v>
      </c>
      <c r="F68" s="61">
        <f>F48+F57+F62+F65+F66</f>
        <v>13471563</v>
      </c>
      <c r="G68" s="61">
        <f>+E68+F68</f>
        <v>13471563</v>
      </c>
      <c r="H68" s="61">
        <f>H48+H57+H62+H65+H66</f>
        <v>13471563</v>
      </c>
      <c r="I68" s="61">
        <f>I48+I57+I62+I65+I66</f>
        <v>13471563</v>
      </c>
      <c r="J68" s="62">
        <f>+I68-E68</f>
        <v>13471563</v>
      </c>
      <c r="K68" s="63"/>
      <c r="L68" s="64"/>
      <c r="M68" s="47"/>
    </row>
    <row r="69" spans="1:13" s="57" customFormat="1" ht="13.5" x14ac:dyDescent="0.25">
      <c r="A69" s="48"/>
      <c r="B69" s="49"/>
      <c r="C69" s="50"/>
      <c r="D69" s="50"/>
      <c r="E69" s="53"/>
      <c r="F69" s="53"/>
      <c r="G69" s="53"/>
      <c r="H69" s="53"/>
      <c r="I69" s="53"/>
      <c r="J69" s="54"/>
      <c r="K69" s="55"/>
      <c r="L69" s="56"/>
      <c r="M69" s="47"/>
    </row>
    <row r="70" spans="1:13" s="65" customFormat="1" ht="13.5" x14ac:dyDescent="0.25">
      <c r="A70" s="69"/>
      <c r="B70" s="60" t="s">
        <v>63</v>
      </c>
      <c r="C70" s="60"/>
      <c r="D70" s="60"/>
      <c r="E70" s="61">
        <f>E71</f>
        <v>0</v>
      </c>
      <c r="F70" s="61">
        <f>F71</f>
        <v>0</v>
      </c>
      <c r="G70" s="61">
        <f>+E70+F70</f>
        <v>0</v>
      </c>
      <c r="H70" s="61">
        <f>H71</f>
        <v>0</v>
      </c>
      <c r="I70" s="61">
        <f>I71</f>
        <v>0</v>
      </c>
      <c r="J70" s="62">
        <f>+I70-E70</f>
        <v>0</v>
      </c>
      <c r="K70" s="63"/>
      <c r="L70" s="64"/>
      <c r="M70" s="47"/>
    </row>
    <row r="71" spans="1:13" s="41" customFormat="1" ht="13.5" x14ac:dyDescent="0.25">
      <c r="A71" s="33"/>
      <c r="B71" s="42"/>
      <c r="C71" s="43" t="s">
        <v>63</v>
      </c>
      <c r="D71" s="43"/>
      <c r="E71" s="45">
        <f>E78</f>
        <v>0</v>
      </c>
      <c r="F71" s="45">
        <f>F78</f>
        <v>0</v>
      </c>
      <c r="G71" s="45">
        <f>E71+F71</f>
        <v>0</v>
      </c>
      <c r="H71" s="45">
        <f>H78</f>
        <v>0</v>
      </c>
      <c r="I71" s="45">
        <f>I78</f>
        <v>0</v>
      </c>
      <c r="J71" s="46">
        <f>+I71-E71</f>
        <v>0</v>
      </c>
      <c r="K71" s="39"/>
      <c r="L71" s="40"/>
      <c r="M71" s="47"/>
    </row>
    <row r="72" spans="1:13" s="57" customFormat="1" ht="13.5" x14ac:dyDescent="0.25">
      <c r="A72" s="48"/>
      <c r="B72" s="49"/>
      <c r="C72" s="50"/>
      <c r="D72" s="50"/>
      <c r="E72" s="53"/>
      <c r="F72" s="53"/>
      <c r="G72" s="53"/>
      <c r="H72" s="53"/>
      <c r="I72" s="53"/>
      <c r="J72" s="54"/>
      <c r="K72" s="55"/>
      <c r="L72" s="56"/>
      <c r="M72" s="47"/>
    </row>
    <row r="73" spans="1:13" s="65" customFormat="1" ht="14.25" thickBot="1" x14ac:dyDescent="0.3">
      <c r="A73" s="69"/>
      <c r="B73" s="70" t="s">
        <v>64</v>
      </c>
      <c r="C73" s="71"/>
      <c r="D73" s="71"/>
      <c r="E73" s="72">
        <f>E43+E68+E70</f>
        <v>524034000</v>
      </c>
      <c r="F73" s="72">
        <f>F43+F68+F70</f>
        <v>184301138</v>
      </c>
      <c r="G73" s="72">
        <f>+E73+F73</f>
        <v>708335138</v>
      </c>
      <c r="H73" s="72">
        <f>H43+H68+H70</f>
        <v>708335138</v>
      </c>
      <c r="I73" s="72">
        <f>I43+I68+I70</f>
        <v>708335138</v>
      </c>
      <c r="J73" s="73">
        <f>+I73-E73</f>
        <v>184301138</v>
      </c>
      <c r="K73" s="63"/>
      <c r="L73" s="64"/>
      <c r="M73" s="47"/>
    </row>
    <row r="74" spans="1:13" s="57" customFormat="1" ht="14.25" thickTop="1" x14ac:dyDescent="0.25">
      <c r="A74" s="48"/>
      <c r="B74" s="49"/>
      <c r="C74" s="50"/>
      <c r="D74" s="50"/>
      <c r="E74" s="53"/>
      <c r="F74" s="53"/>
      <c r="G74" s="53"/>
      <c r="H74" s="53"/>
      <c r="I74" s="53"/>
      <c r="J74" s="54"/>
      <c r="K74" s="55"/>
      <c r="L74" s="56"/>
      <c r="M74" s="47"/>
    </row>
    <row r="75" spans="1:13" s="65" customFormat="1" ht="13.5" x14ac:dyDescent="0.25">
      <c r="A75" s="59"/>
      <c r="B75" s="49"/>
      <c r="C75" s="74" t="s">
        <v>65</v>
      </c>
      <c r="D75" s="74"/>
      <c r="E75" s="61"/>
      <c r="F75" s="61"/>
      <c r="G75" s="61"/>
      <c r="H75" s="61"/>
      <c r="I75" s="61"/>
      <c r="J75" s="62"/>
      <c r="K75" s="63"/>
      <c r="L75" s="64"/>
      <c r="M75" s="47"/>
    </row>
    <row r="76" spans="1:13" s="57" customFormat="1" ht="13.5" x14ac:dyDescent="0.25">
      <c r="A76" s="48"/>
      <c r="B76" s="49"/>
      <c r="C76" s="75" t="s">
        <v>66</v>
      </c>
      <c r="D76" s="75"/>
      <c r="E76" s="53">
        <v>0</v>
      </c>
      <c r="F76" s="53">
        <v>0</v>
      </c>
      <c r="G76" s="53">
        <f>E76+F76</f>
        <v>0</v>
      </c>
      <c r="H76" s="53">
        <v>0</v>
      </c>
      <c r="I76" s="53">
        <v>0</v>
      </c>
      <c r="J76" s="54">
        <f>+I76-E76</f>
        <v>0</v>
      </c>
      <c r="K76" s="55"/>
      <c r="L76" s="56"/>
      <c r="M76" s="47"/>
    </row>
    <row r="77" spans="1:13" s="57" customFormat="1" ht="13.5" x14ac:dyDescent="0.25">
      <c r="A77" s="48"/>
      <c r="B77" s="49"/>
      <c r="C77" s="75" t="s">
        <v>67</v>
      </c>
      <c r="D77" s="75"/>
      <c r="E77" s="53">
        <v>0</v>
      </c>
      <c r="F77" s="53">
        <v>0</v>
      </c>
      <c r="G77" s="53">
        <f>+E77+F77</f>
        <v>0</v>
      </c>
      <c r="H77" s="53">
        <v>0</v>
      </c>
      <c r="I77" s="53">
        <v>0</v>
      </c>
      <c r="J77" s="54">
        <f>+I77-E77</f>
        <v>0</v>
      </c>
      <c r="K77" s="55"/>
      <c r="L77" s="56"/>
      <c r="M77" s="47"/>
    </row>
    <row r="78" spans="1:13" s="65" customFormat="1" ht="13.5" x14ac:dyDescent="0.25">
      <c r="A78" s="59"/>
      <c r="B78" s="49"/>
      <c r="C78" s="74" t="s">
        <v>68</v>
      </c>
      <c r="D78" s="74"/>
      <c r="E78" s="61">
        <f>E76+E77</f>
        <v>0</v>
      </c>
      <c r="F78" s="61">
        <f>F76+F77</f>
        <v>0</v>
      </c>
      <c r="G78" s="61">
        <f>E78+F78</f>
        <v>0</v>
      </c>
      <c r="H78" s="61">
        <f>H76+H77</f>
        <v>0</v>
      </c>
      <c r="I78" s="61">
        <f>I76+I77</f>
        <v>0</v>
      </c>
      <c r="J78" s="62">
        <f>I78-E78</f>
        <v>0</v>
      </c>
      <c r="K78" s="63"/>
      <c r="L78" s="64"/>
      <c r="M78" s="47"/>
    </row>
    <row r="79" spans="1:13" s="13" customFormat="1" ht="14.25" thickBot="1" x14ac:dyDescent="0.35">
      <c r="A79" s="14"/>
      <c r="B79" s="76"/>
      <c r="C79" s="15"/>
      <c r="D79" s="15"/>
      <c r="E79" s="77"/>
      <c r="F79" s="78"/>
      <c r="G79" s="78"/>
      <c r="H79" s="78"/>
      <c r="I79" s="78"/>
      <c r="J79" s="79"/>
      <c r="K79" s="80"/>
      <c r="L79" s="6"/>
      <c r="M79" s="47"/>
    </row>
    <row r="80" spans="1:13" s="6" customFormat="1" ht="14.25" thickTop="1" x14ac:dyDescent="0.3">
      <c r="A80" s="16"/>
      <c r="B80" s="16"/>
      <c r="C80" s="81"/>
      <c r="D80" s="16"/>
      <c r="E80" s="17"/>
      <c r="F80" s="17"/>
      <c r="G80" s="17"/>
      <c r="H80" s="17"/>
      <c r="I80" s="17"/>
      <c r="J80" s="17"/>
      <c r="K80" s="17"/>
    </row>
    <row r="81" spans="2:2" s="1" customFormat="1" x14ac:dyDescent="0.2">
      <c r="B81" s="82"/>
    </row>
    <row r="82" spans="2:2" s="1" customFormat="1" x14ac:dyDescent="0.2">
      <c r="B82" s="82"/>
    </row>
    <row r="83" spans="2:2" s="1" customFormat="1" x14ac:dyDescent="0.2">
      <c r="B83" s="82"/>
    </row>
    <row r="84" spans="2:2" s="1" customFormat="1" x14ac:dyDescent="0.2">
      <c r="B84" s="82"/>
    </row>
    <row r="85" spans="2:2" s="1" customFormat="1" x14ac:dyDescent="0.2">
      <c r="B85" s="82"/>
    </row>
    <row r="86" spans="2:2" s="1" customFormat="1" x14ac:dyDescent="0.2">
      <c r="B86" s="82"/>
    </row>
  </sheetData>
  <mergeCells count="30">
    <mergeCell ref="C75:D75"/>
    <mergeCell ref="C76:D76"/>
    <mergeCell ref="C77:D77"/>
    <mergeCell ref="C78:D78"/>
    <mergeCell ref="C48:D48"/>
    <mergeCell ref="C57:D57"/>
    <mergeCell ref="C62:D62"/>
    <mergeCell ref="C65:D65"/>
    <mergeCell ref="C66:D66"/>
    <mergeCell ref="C71:D71"/>
    <mergeCell ref="C17:D17"/>
    <mergeCell ref="C18:D18"/>
    <mergeCell ref="C30:D30"/>
    <mergeCell ref="C36:D36"/>
    <mergeCell ref="C37:D37"/>
    <mergeCell ref="C39:D39"/>
    <mergeCell ref="C11:D11"/>
    <mergeCell ref="C12:D12"/>
    <mergeCell ref="C13:D13"/>
    <mergeCell ref="C14:D14"/>
    <mergeCell ref="C15:D15"/>
    <mergeCell ref="C16:D16"/>
    <mergeCell ref="A1:K1"/>
    <mergeCell ref="A2:K2"/>
    <mergeCell ref="A3:K3"/>
    <mergeCell ref="A4:K4"/>
    <mergeCell ref="A5:K5"/>
    <mergeCell ref="A7:D8"/>
    <mergeCell ref="E7:I7"/>
    <mergeCell ref="J7:J8"/>
  </mergeCells>
  <pageMargins left="0.31496062992125984" right="0.31496062992125984" top="0.35433070866141736" bottom="0.35433070866141736" header="0.31496062992125984" footer="0.31496062992125984"/>
  <pageSetup scale="9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2022-03-30T00:46:58Z</cp:lastPrinted>
  <dcterms:created xsi:type="dcterms:W3CDTF">2022-03-30T00:44:12Z</dcterms:created>
  <dcterms:modified xsi:type="dcterms:W3CDTF">2022-03-30T00:47:28Z</dcterms:modified>
</cp:coreProperties>
</file>