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8610" windowHeight="616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C37" i="1" l="1"/>
  <c r="C16" i="1"/>
  <c r="C20" i="1" s="1"/>
  <c r="C32" i="1"/>
  <c r="C28" i="1"/>
  <c r="C23" i="1"/>
  <c r="C22" i="1" s="1"/>
  <c r="C11" i="1"/>
  <c r="B37" i="1"/>
  <c r="B35" i="1"/>
  <c r="B32" i="1"/>
  <c r="B22" i="1"/>
  <c r="B28" i="1"/>
  <c r="B23" i="1"/>
  <c r="B20" i="1"/>
  <c r="B11" i="1"/>
  <c r="C35" i="1" l="1"/>
</calcChain>
</file>

<file path=xl/sharedStrings.xml><?xml version="1.0" encoding="utf-8"?>
<sst xmlns="http://schemas.openxmlformats.org/spreadsheetml/2006/main" count="32" uniqueCount="25">
  <si>
    <t>INGRESOS Y OTROS BENEFICIOS</t>
  </si>
  <si>
    <t xml:space="preserve">               </t>
  </si>
  <si>
    <t xml:space="preserve">       PARTICIPACIONES, APORTACIONES, CONVENIOS, INCENTIVOS DERIVADOS DE LA COLABORACIÓN FISCAL, FONDOS DISTINTOS DE APORTACIONES, TRANSFERENCIAS, ASIGNACIONES, SUBSIDIOS Y SUBVENCIONES, Y PENSIONES Y JUBILACIONES</t>
  </si>
  <si>
    <t xml:space="preserve">             TRANSFERENCIAS, ASIGNACIONES, SUBSIDIOS Y SUBVENCIONES, Y PENSIONES Y JUBILACIONES</t>
  </si>
  <si>
    <t xml:space="preserve">       OTROS INGRESOS Y BENEFICIOS</t>
  </si>
  <si>
    <t xml:space="preserve">             INGRESOS FINANCIEROS</t>
  </si>
  <si>
    <t xml:space="preserve">             OTROS INGRESOS Y BENEFICIOS VARIOS</t>
  </si>
  <si>
    <t>Total de Ingresos y Otros Beneficios</t>
  </si>
  <si>
    <t>GASTOS Y OTRAS PÉRDIDAS</t>
  </si>
  <si>
    <t xml:space="preserve">       GASTOS DE FUNCIONAMIENTO</t>
  </si>
  <si>
    <t xml:space="preserve">             SERVICIOS PERSONALES</t>
  </si>
  <si>
    <t xml:space="preserve">             MATERIALES Y SUMINISTROS</t>
  </si>
  <si>
    <t xml:space="preserve">             SERVICIOS GENERALES</t>
  </si>
  <si>
    <t xml:space="preserve">       TRANSFERENCIAS, ASIGNACIONES, SUBSIDIOS Y OTRAS AYUDAS</t>
  </si>
  <si>
    <t xml:space="preserve">             TRANSFERENCIAS AL RESTO DEL SECTOR PÚBLICO</t>
  </si>
  <si>
    <t xml:space="preserve">             PENSIONES Y JUBILACIONES</t>
  </si>
  <si>
    <t xml:space="preserve">       OTROS GASTOS Y PÉRDIDAS EXTRAORDINARIAS</t>
  </si>
  <si>
    <t xml:space="preserve">             ESTIMACIONES, DEPRECIACIONES, DETERIOROS, OBSOLESCENCIA Y AMORTIZACIONES</t>
  </si>
  <si>
    <t>Total de Gastos y otras Pérdidas</t>
  </si>
  <si>
    <t>Resultado del Ejercicio (Ahorro/Desahorro)</t>
  </si>
  <si>
    <t>Poder Judicial del Estado de Morelos</t>
  </si>
  <si>
    <t>MORELOS</t>
  </si>
  <si>
    <t xml:space="preserve">Estado de Actividades </t>
  </si>
  <si>
    <t>Concepto</t>
  </si>
  <si>
    <t>Del 01/ene/2021 Al 31/DIC/2021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</si>
</sst>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2" x14ac:knownFonts="1">
    <font>
      <sz val="8"/>
      <color rgb="FF000000"/>
      <name val="Tahoma"/>
    </font>
    <font>
      <b/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b/>
      <sz val="11"/>
      <color rgb="FF000000"/>
      <name val="Tahoma"/>
      <family val="2"/>
    </font>
    <font>
      <b/>
      <u/>
      <sz val="9"/>
      <color rgb="FF000000"/>
      <name val="Tahoma"/>
      <family val="2"/>
    </font>
    <font>
      <b/>
      <sz val="7"/>
      <name val="Arial"/>
      <family val="2"/>
    </font>
    <font>
      <b/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8" fillId="0" borderId="0" xfId="0" applyFont="1"/>
    <xf numFmtId="0" fontId="0" fillId="0" borderId="3" xfId="0" applyBorder="1"/>
    <xf numFmtId="0" fontId="0" fillId="0" borderId="1" xfId="0" applyBorder="1"/>
    <xf numFmtId="7" fontId="10" fillId="8" borderId="2" xfId="0" applyNumberFormat="1" applyFont="1" applyFill="1" applyBorder="1" applyAlignment="1">
      <alignment horizontal="right" vertical="top" wrapText="1"/>
    </xf>
    <xf numFmtId="0" fontId="0" fillId="0" borderId="5" xfId="0" applyBorder="1"/>
    <xf numFmtId="0" fontId="1" fillId="2" borderId="6" xfId="0" applyFont="1" applyFill="1" applyBorder="1" applyAlignment="1">
      <alignment horizontal="left" vertical="top" wrapText="1"/>
    </xf>
    <xf numFmtId="7" fontId="10" fillId="3" borderId="2" xfId="0" applyNumberFormat="1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horizontal="left" vertical="top" wrapText="1"/>
    </xf>
    <xf numFmtId="7" fontId="3" fillId="5" borderId="2" xfId="0" applyNumberFormat="1" applyFont="1" applyFill="1" applyBorder="1" applyAlignment="1">
      <alignment horizontal="right" vertical="top" wrapText="1"/>
    </xf>
    <xf numFmtId="7" fontId="3" fillId="5" borderId="7" xfId="0" applyNumberFormat="1" applyFont="1" applyFill="1" applyBorder="1" applyAlignment="1">
      <alignment horizontal="right" vertical="top" wrapText="1"/>
    </xf>
    <xf numFmtId="7" fontId="4" fillId="6" borderId="2" xfId="0" applyNumberFormat="1" applyFont="1" applyFill="1" applyBorder="1" applyAlignment="1">
      <alignment horizontal="right" vertical="top" wrapText="1"/>
    </xf>
    <xf numFmtId="0" fontId="5" fillId="7" borderId="6" xfId="0" applyFont="1" applyFill="1" applyBorder="1" applyAlignment="1">
      <alignment horizontal="left" vertical="top" wrapText="1"/>
    </xf>
    <xf numFmtId="0" fontId="6" fillId="9" borderId="8" xfId="0" applyFont="1" applyFill="1" applyBorder="1" applyAlignment="1">
      <alignment horizontal="left" vertical="top" wrapText="1"/>
    </xf>
    <xf numFmtId="7" fontId="7" fillId="10" borderId="9" xfId="0" applyNumberFormat="1" applyFont="1" applyFill="1" applyBorder="1" applyAlignment="1">
      <alignment horizontal="right" vertical="top" wrapText="1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1276350</xdr:colOff>
      <xdr:row>5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76200"/>
          <a:ext cx="8001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workbookViewId="0">
      <selection activeCell="C38" sqref="C38"/>
    </sheetView>
  </sheetViews>
  <sheetFormatPr baseColWidth="10" defaultColWidth="9.33203125" defaultRowHeight="10.5" x14ac:dyDescent="0.15"/>
  <cols>
    <col min="1" max="1" width="79.6640625" customWidth="1"/>
    <col min="2" max="2" width="17.83203125" customWidth="1"/>
    <col min="3" max="3" width="19.5" customWidth="1"/>
    <col min="5" max="5" width="10.5" bestFit="1" customWidth="1"/>
  </cols>
  <sheetData>
    <row r="1" spans="1:4" ht="14.25" x14ac:dyDescent="0.2">
      <c r="A1" s="18" t="s">
        <v>20</v>
      </c>
      <c r="B1" s="18"/>
      <c r="C1" s="18"/>
      <c r="D1" s="18"/>
    </row>
    <row r="2" spans="1:4" ht="14.25" x14ac:dyDescent="0.2">
      <c r="A2" s="18" t="s">
        <v>21</v>
      </c>
      <c r="B2" s="18"/>
      <c r="C2" s="18"/>
      <c r="D2" s="18"/>
    </row>
    <row r="3" spans="1:4" ht="14.25" x14ac:dyDescent="0.2">
      <c r="A3" s="1"/>
      <c r="B3" s="1"/>
    </row>
    <row r="4" spans="1:4" ht="14.25" x14ac:dyDescent="0.2">
      <c r="A4" s="18" t="s">
        <v>22</v>
      </c>
      <c r="B4" s="18"/>
      <c r="C4" s="18"/>
      <c r="D4" s="18"/>
    </row>
    <row r="5" spans="1:4" ht="14.25" x14ac:dyDescent="0.2">
      <c r="A5" s="1"/>
      <c r="B5" s="1"/>
    </row>
    <row r="6" spans="1:4" ht="14.25" x14ac:dyDescent="0.2">
      <c r="A6" s="18" t="s">
        <v>24</v>
      </c>
      <c r="B6" s="18"/>
      <c r="C6" s="18"/>
      <c r="D6" s="18"/>
    </row>
    <row r="8" spans="1:4" x14ac:dyDescent="0.15">
      <c r="A8" s="2"/>
      <c r="B8" s="2"/>
      <c r="C8" s="2"/>
      <c r="D8" s="3"/>
    </row>
    <row r="9" spans="1:4" ht="12.75" x14ac:dyDescent="0.2">
      <c r="A9" s="17" t="s">
        <v>23</v>
      </c>
      <c r="B9" s="16">
        <v>2021</v>
      </c>
      <c r="C9" s="15">
        <v>2020</v>
      </c>
    </row>
    <row r="10" spans="1:4" x14ac:dyDescent="0.15">
      <c r="A10" s="5"/>
    </row>
    <row r="11" spans="1:4" ht="10.9" customHeight="1" x14ac:dyDescent="0.15">
      <c r="A11" s="6" t="s">
        <v>0</v>
      </c>
      <c r="B11" s="7">
        <f>+B13</f>
        <v>701128037.57000005</v>
      </c>
      <c r="C11" s="7">
        <f>+C13</f>
        <v>572034000</v>
      </c>
    </row>
    <row r="12" spans="1:4" ht="10.9" customHeight="1" x14ac:dyDescent="0.15">
      <c r="A12" s="8" t="s">
        <v>1</v>
      </c>
      <c r="B12" s="9"/>
      <c r="C12" s="10"/>
    </row>
    <row r="13" spans="1:4" ht="27.2" customHeight="1" x14ac:dyDescent="0.15">
      <c r="A13" s="6" t="s">
        <v>2</v>
      </c>
      <c r="B13" s="11">
        <v>701128037.57000005</v>
      </c>
      <c r="C13" s="11">
        <v>572034000</v>
      </c>
    </row>
    <row r="14" spans="1:4" ht="10.9" customHeight="1" x14ac:dyDescent="0.15">
      <c r="A14" s="8" t="s">
        <v>3</v>
      </c>
      <c r="B14" s="9">
        <v>7207099.6600000001</v>
      </c>
      <c r="C14" s="10">
        <v>7283454.1600000001</v>
      </c>
    </row>
    <row r="15" spans="1:4" ht="10.9" customHeight="1" x14ac:dyDescent="0.15">
      <c r="A15" s="8" t="s">
        <v>1</v>
      </c>
      <c r="B15" s="9"/>
      <c r="C15" s="10"/>
    </row>
    <row r="16" spans="1:4" ht="10.9" customHeight="1" x14ac:dyDescent="0.15">
      <c r="A16" s="6" t="s">
        <v>4</v>
      </c>
      <c r="B16" s="11">
        <v>7207099.6600000001</v>
      </c>
      <c r="C16" s="11">
        <f>+C17+C18</f>
        <v>7283454.1600000001</v>
      </c>
    </row>
    <row r="17" spans="1:5" ht="10.9" customHeight="1" x14ac:dyDescent="0.15">
      <c r="A17" s="8" t="s">
        <v>5</v>
      </c>
      <c r="B17" s="9">
        <v>0</v>
      </c>
      <c r="C17" s="10">
        <v>4406277.7699999996</v>
      </c>
    </row>
    <row r="18" spans="1:5" ht="10.9" customHeight="1" x14ac:dyDescent="0.15">
      <c r="A18" s="8" t="s">
        <v>6</v>
      </c>
      <c r="B18" s="9">
        <v>720709.66</v>
      </c>
      <c r="C18" s="10">
        <v>2877176.39</v>
      </c>
    </row>
    <row r="19" spans="1:5" ht="10.9" customHeight="1" x14ac:dyDescent="0.15">
      <c r="A19" s="8" t="s">
        <v>1</v>
      </c>
      <c r="B19" s="9"/>
      <c r="C19" s="10"/>
    </row>
    <row r="20" spans="1:5" ht="12.2" customHeight="1" x14ac:dyDescent="0.15">
      <c r="A20" s="12" t="s">
        <v>7</v>
      </c>
      <c r="B20" s="11">
        <f>+B16+B11</f>
        <v>708335137.23000002</v>
      </c>
      <c r="C20" s="11">
        <f>+C16+C11</f>
        <v>579317454.15999997</v>
      </c>
      <c r="E20" s="19"/>
    </row>
    <row r="21" spans="1:5" ht="10.9" customHeight="1" x14ac:dyDescent="0.15">
      <c r="A21" s="8" t="s">
        <v>1</v>
      </c>
      <c r="B21" s="9"/>
      <c r="C21" s="10"/>
    </row>
    <row r="22" spans="1:5" ht="10.9" customHeight="1" x14ac:dyDescent="0.15">
      <c r="A22" s="6" t="s">
        <v>8</v>
      </c>
      <c r="B22" s="4">
        <f>+B23</f>
        <v>546829628.20000005</v>
      </c>
      <c r="C22" s="4">
        <f>+C23</f>
        <v>463947411.65000004</v>
      </c>
    </row>
    <row r="23" spans="1:5" ht="10.9" customHeight="1" x14ac:dyDescent="0.15">
      <c r="A23" s="6" t="s">
        <v>9</v>
      </c>
      <c r="B23" s="11">
        <f>SUM(B24:B26)</f>
        <v>546829628.20000005</v>
      </c>
      <c r="C23" s="11">
        <f>SUM(C24:C26)</f>
        <v>463947411.65000004</v>
      </c>
    </row>
    <row r="24" spans="1:5" ht="10.9" customHeight="1" x14ac:dyDescent="0.15">
      <c r="A24" s="8" t="s">
        <v>10</v>
      </c>
      <c r="B24" s="9">
        <v>484139840.63</v>
      </c>
      <c r="C24" s="10">
        <v>436197567.41000003</v>
      </c>
    </row>
    <row r="25" spans="1:5" ht="10.9" customHeight="1" x14ac:dyDescent="0.15">
      <c r="A25" s="8" t="s">
        <v>11</v>
      </c>
      <c r="B25" s="9">
        <v>16588336.609999999</v>
      </c>
      <c r="C25" s="10">
        <v>6844328.6100000003</v>
      </c>
    </row>
    <row r="26" spans="1:5" ht="10.9" customHeight="1" x14ac:dyDescent="0.15">
      <c r="A26" s="8" t="s">
        <v>12</v>
      </c>
      <c r="B26" s="9">
        <v>46101450.960000001</v>
      </c>
      <c r="C26" s="10">
        <v>20905515.629999999</v>
      </c>
    </row>
    <row r="27" spans="1:5" ht="10.9" customHeight="1" x14ac:dyDescent="0.15">
      <c r="A27" s="8" t="s">
        <v>1</v>
      </c>
      <c r="B27" s="9"/>
      <c r="C27" s="10"/>
    </row>
    <row r="28" spans="1:5" ht="10.9" customHeight="1" x14ac:dyDescent="0.15">
      <c r="A28" s="6" t="s">
        <v>13</v>
      </c>
      <c r="B28" s="11">
        <f>+B29+B30</f>
        <v>140126274.74000001</v>
      </c>
      <c r="C28" s="11">
        <f>+C29+C30</f>
        <v>106576553.93000001</v>
      </c>
    </row>
    <row r="29" spans="1:5" ht="10.9" customHeight="1" x14ac:dyDescent="0.15">
      <c r="A29" s="8" t="s">
        <v>14</v>
      </c>
      <c r="B29" s="9">
        <v>12600</v>
      </c>
      <c r="C29" s="10">
        <v>12600</v>
      </c>
    </row>
    <row r="30" spans="1:5" ht="10.9" customHeight="1" x14ac:dyDescent="0.15">
      <c r="A30" s="8" t="s">
        <v>15</v>
      </c>
      <c r="B30" s="9">
        <v>140113674.74000001</v>
      </c>
      <c r="C30" s="10">
        <v>106563953.93000001</v>
      </c>
    </row>
    <row r="31" spans="1:5" ht="10.9" customHeight="1" x14ac:dyDescent="0.15">
      <c r="A31" s="8" t="s">
        <v>1</v>
      </c>
      <c r="B31" s="9"/>
      <c r="C31" s="10"/>
    </row>
    <row r="32" spans="1:5" ht="10.9" customHeight="1" x14ac:dyDescent="0.15">
      <c r="A32" s="6" t="s">
        <v>16</v>
      </c>
      <c r="B32" s="11">
        <f>+B33</f>
        <v>9155548.1400000006</v>
      </c>
      <c r="C32" s="11">
        <f>+C33</f>
        <v>8485765.5299999993</v>
      </c>
    </row>
    <row r="33" spans="1:3" ht="10.9" customHeight="1" x14ac:dyDescent="0.15">
      <c r="A33" s="8" t="s">
        <v>17</v>
      </c>
      <c r="B33" s="9">
        <v>9155548.1400000006</v>
      </c>
      <c r="C33" s="10">
        <v>8485765.5299999993</v>
      </c>
    </row>
    <row r="34" spans="1:3" ht="10.9" customHeight="1" x14ac:dyDescent="0.15">
      <c r="A34" s="8" t="s">
        <v>1</v>
      </c>
      <c r="B34" s="9"/>
      <c r="C34" s="10"/>
    </row>
    <row r="35" spans="1:3" ht="12.2" customHeight="1" x14ac:dyDescent="0.15">
      <c r="A35" s="12" t="s">
        <v>18</v>
      </c>
      <c r="B35" s="11">
        <f>+B22+B28+B32</f>
        <v>696111451.08000004</v>
      </c>
      <c r="C35" s="11">
        <f>+C22+C28+C32</f>
        <v>579009731.11000001</v>
      </c>
    </row>
    <row r="36" spans="1:3" ht="10.9" customHeight="1" x14ac:dyDescent="0.15">
      <c r="A36" s="8" t="s">
        <v>1</v>
      </c>
      <c r="B36" s="9"/>
      <c r="C36" s="10"/>
    </row>
    <row r="37" spans="1:3" ht="12.2" customHeight="1" x14ac:dyDescent="0.15">
      <c r="A37" s="13" t="s">
        <v>19</v>
      </c>
      <c r="B37" s="14">
        <f>+B20-B35</f>
        <v>12223686.149999976</v>
      </c>
      <c r="C37" s="14">
        <f>+C20-C35</f>
        <v>307723.04999995232</v>
      </c>
    </row>
    <row r="39" spans="1:3" x14ac:dyDescent="0.15">
      <c r="C39" s="19"/>
    </row>
  </sheetData>
  <mergeCells count="4">
    <mergeCell ref="A1:D1"/>
    <mergeCell ref="A2:D2"/>
    <mergeCell ref="A4:D4"/>
    <mergeCell ref="A6:D6"/>
  </mergeCells>
  <pageMargins left="0.39" right="0.39" top="0.39" bottom="0.39" header="0" footer="0"/>
  <pageSetup paperSize="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Actividades</dc:title>
  <dc:creator>FastReport.NET</dc:creator>
  <cp:lastModifiedBy>obruno</cp:lastModifiedBy>
  <dcterms:modified xsi:type="dcterms:W3CDTF">2022-03-29T20:53:17Z</dcterms:modified>
</cp:coreProperties>
</file>