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315" windowHeight="1003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_xlnm.Print_Titles" localSheetId="0">Hoja1!$1:$10</definedName>
  </definedNames>
  <calcPr calcId="145621"/>
</workbook>
</file>

<file path=xl/calcChain.xml><?xml version="1.0" encoding="utf-8"?>
<calcChain xmlns="http://schemas.openxmlformats.org/spreadsheetml/2006/main">
  <c r="G174" i="1" l="1"/>
  <c r="J174" i="1" s="1"/>
  <c r="L174" i="1" s="1"/>
  <c r="L173" i="1"/>
  <c r="J173" i="1"/>
  <c r="G173" i="1"/>
  <c r="J172" i="1"/>
  <c r="L172" i="1" s="1"/>
  <c r="G172" i="1"/>
  <c r="G171" i="1"/>
  <c r="J171" i="1" s="1"/>
  <c r="L171" i="1" s="1"/>
  <c r="G170" i="1"/>
  <c r="J170" i="1" s="1"/>
  <c r="L170" i="1" s="1"/>
  <c r="L169" i="1"/>
  <c r="J169" i="1"/>
  <c r="G169" i="1"/>
  <c r="J168" i="1"/>
  <c r="L168" i="1" s="1"/>
  <c r="G168" i="1"/>
  <c r="I167" i="1"/>
  <c r="H167" i="1"/>
  <c r="F167" i="1"/>
  <c r="E167" i="1"/>
  <c r="G167" i="1" s="1"/>
  <c r="J167" i="1" s="1"/>
  <c r="L167" i="1" s="1"/>
  <c r="L166" i="1"/>
  <c r="G165" i="1"/>
  <c r="J165" i="1" s="1"/>
  <c r="L165" i="1" s="1"/>
  <c r="G164" i="1"/>
  <c r="J164" i="1" s="1"/>
  <c r="L164" i="1" s="1"/>
  <c r="J163" i="1"/>
  <c r="L163" i="1" s="1"/>
  <c r="G163" i="1"/>
  <c r="I162" i="1"/>
  <c r="H162" i="1"/>
  <c r="F162" i="1"/>
  <c r="E162" i="1"/>
  <c r="G162" i="1" s="1"/>
  <c r="J162" i="1" s="1"/>
  <c r="L162" i="1" s="1"/>
  <c r="L161" i="1"/>
  <c r="G160" i="1"/>
  <c r="J160" i="1" s="1"/>
  <c r="L160" i="1" s="1"/>
  <c r="G159" i="1"/>
  <c r="J159" i="1" s="1"/>
  <c r="L159" i="1" s="1"/>
  <c r="L158" i="1"/>
  <c r="J158" i="1"/>
  <c r="G158" i="1"/>
  <c r="J157" i="1"/>
  <c r="L157" i="1" s="1"/>
  <c r="G157" i="1"/>
  <c r="G156" i="1"/>
  <c r="J156" i="1" s="1"/>
  <c r="L156" i="1" s="1"/>
  <c r="G155" i="1"/>
  <c r="J155" i="1" s="1"/>
  <c r="L155" i="1" s="1"/>
  <c r="L154" i="1"/>
  <c r="J154" i="1"/>
  <c r="G154" i="1"/>
  <c r="I153" i="1"/>
  <c r="H153" i="1"/>
  <c r="F153" i="1"/>
  <c r="E153" i="1"/>
  <c r="G153" i="1" s="1"/>
  <c r="J153" i="1" s="1"/>
  <c r="L153" i="1" s="1"/>
  <c r="L152" i="1"/>
  <c r="J151" i="1"/>
  <c r="L151" i="1" s="1"/>
  <c r="G151" i="1"/>
  <c r="G150" i="1"/>
  <c r="J150" i="1" s="1"/>
  <c r="L150" i="1" s="1"/>
  <c r="J149" i="1"/>
  <c r="L149" i="1" s="1"/>
  <c r="G149" i="1"/>
  <c r="I148" i="1"/>
  <c r="H148" i="1"/>
  <c r="F148" i="1"/>
  <c r="E148" i="1"/>
  <c r="G148" i="1" s="1"/>
  <c r="J148" i="1" s="1"/>
  <c r="L148" i="1" s="1"/>
  <c r="L147" i="1"/>
  <c r="G146" i="1"/>
  <c r="J146" i="1" s="1"/>
  <c r="L146" i="1" s="1"/>
  <c r="L145" i="1"/>
  <c r="J145" i="1"/>
  <c r="G145" i="1"/>
  <c r="J144" i="1"/>
  <c r="L144" i="1" s="1"/>
  <c r="G144" i="1"/>
  <c r="G143" i="1"/>
  <c r="J143" i="1" s="1"/>
  <c r="L143" i="1" s="1"/>
  <c r="G142" i="1"/>
  <c r="J142" i="1" s="1"/>
  <c r="L142" i="1" s="1"/>
  <c r="L141" i="1"/>
  <c r="J141" i="1"/>
  <c r="G141" i="1"/>
  <c r="J140" i="1"/>
  <c r="L140" i="1" s="1"/>
  <c r="G140" i="1"/>
  <c r="G139" i="1"/>
  <c r="J139" i="1" s="1"/>
  <c r="L139" i="1" s="1"/>
  <c r="G138" i="1"/>
  <c r="J138" i="1" s="1"/>
  <c r="L138" i="1" s="1"/>
  <c r="I137" i="1"/>
  <c r="H137" i="1"/>
  <c r="G137" i="1"/>
  <c r="F137" i="1"/>
  <c r="E137" i="1"/>
  <c r="L136" i="1"/>
  <c r="L135" i="1"/>
  <c r="J135" i="1"/>
  <c r="G135" i="1"/>
  <c r="L134" i="1"/>
  <c r="J134" i="1"/>
  <c r="G134" i="1"/>
  <c r="G133" i="1"/>
  <c r="J133" i="1" s="1"/>
  <c r="L133" i="1" s="1"/>
  <c r="G132" i="1"/>
  <c r="J132" i="1" s="1"/>
  <c r="L132" i="1" s="1"/>
  <c r="L131" i="1"/>
  <c r="J131" i="1"/>
  <c r="G131" i="1"/>
  <c r="L130" i="1"/>
  <c r="J130" i="1"/>
  <c r="G130" i="1"/>
  <c r="J129" i="1"/>
  <c r="L129" i="1" s="1"/>
  <c r="G129" i="1"/>
  <c r="G128" i="1"/>
  <c r="J128" i="1" s="1"/>
  <c r="L128" i="1" s="1"/>
  <c r="L127" i="1"/>
  <c r="J127" i="1"/>
  <c r="G127" i="1"/>
  <c r="I126" i="1"/>
  <c r="H126" i="1"/>
  <c r="F126" i="1"/>
  <c r="G126" i="1" s="1"/>
  <c r="J126" i="1" s="1"/>
  <c r="L126" i="1" s="1"/>
  <c r="E126" i="1"/>
  <c r="L125" i="1"/>
  <c r="J124" i="1"/>
  <c r="L124" i="1" s="1"/>
  <c r="G124" i="1"/>
  <c r="J123" i="1"/>
  <c r="L123" i="1" s="1"/>
  <c r="G123" i="1"/>
  <c r="G122" i="1"/>
  <c r="J122" i="1" s="1"/>
  <c r="L122" i="1" s="1"/>
  <c r="L121" i="1"/>
  <c r="J121" i="1"/>
  <c r="G121" i="1"/>
  <c r="J120" i="1"/>
  <c r="L120" i="1" s="1"/>
  <c r="G120" i="1"/>
  <c r="G119" i="1"/>
  <c r="J119" i="1" s="1"/>
  <c r="L119" i="1" s="1"/>
  <c r="G118" i="1"/>
  <c r="J118" i="1" s="1"/>
  <c r="L118" i="1" s="1"/>
  <c r="L117" i="1"/>
  <c r="J117" i="1"/>
  <c r="G117" i="1"/>
  <c r="L116" i="1"/>
  <c r="J116" i="1"/>
  <c r="G116" i="1"/>
  <c r="I115" i="1"/>
  <c r="I94" i="1" s="1"/>
  <c r="H115" i="1"/>
  <c r="F115" i="1"/>
  <c r="E115" i="1"/>
  <c r="G115" i="1" s="1"/>
  <c r="J115" i="1" s="1"/>
  <c r="L115" i="1" s="1"/>
  <c r="L114" i="1"/>
  <c r="J113" i="1"/>
  <c r="L113" i="1" s="1"/>
  <c r="G113" i="1"/>
  <c r="G112" i="1"/>
  <c r="J112" i="1" s="1"/>
  <c r="L112" i="1" s="1"/>
  <c r="L111" i="1"/>
  <c r="J111" i="1"/>
  <c r="G111" i="1"/>
  <c r="J110" i="1"/>
  <c r="L110" i="1" s="1"/>
  <c r="G110" i="1"/>
  <c r="G109" i="1"/>
  <c r="J109" i="1" s="1"/>
  <c r="L109" i="1" s="1"/>
  <c r="G108" i="1"/>
  <c r="J108" i="1" s="1"/>
  <c r="L108" i="1" s="1"/>
  <c r="L107" i="1"/>
  <c r="J107" i="1"/>
  <c r="G107" i="1"/>
  <c r="L106" i="1"/>
  <c r="J106" i="1"/>
  <c r="G106" i="1"/>
  <c r="G105" i="1"/>
  <c r="J105" i="1" s="1"/>
  <c r="L105" i="1" s="1"/>
  <c r="I104" i="1"/>
  <c r="H104" i="1"/>
  <c r="F104" i="1"/>
  <c r="E104" i="1"/>
  <c r="G104" i="1" s="1"/>
  <c r="J104" i="1" s="1"/>
  <c r="L104" i="1" s="1"/>
  <c r="L103" i="1"/>
  <c r="G102" i="1"/>
  <c r="J102" i="1" s="1"/>
  <c r="L102" i="1" s="1"/>
  <c r="L101" i="1"/>
  <c r="J101" i="1"/>
  <c r="G101" i="1"/>
  <c r="J100" i="1"/>
  <c r="L100" i="1" s="1"/>
  <c r="G100" i="1"/>
  <c r="J99" i="1"/>
  <c r="L99" i="1" s="1"/>
  <c r="G99" i="1"/>
  <c r="G98" i="1"/>
  <c r="J98" i="1" s="1"/>
  <c r="L98" i="1" s="1"/>
  <c r="L97" i="1"/>
  <c r="J97" i="1"/>
  <c r="G97" i="1"/>
  <c r="J96" i="1"/>
  <c r="L96" i="1" s="1"/>
  <c r="G96" i="1"/>
  <c r="I95" i="1"/>
  <c r="H95" i="1"/>
  <c r="F95" i="1"/>
  <c r="F94" i="1" s="1"/>
  <c r="E95" i="1"/>
  <c r="H94" i="1"/>
  <c r="L93" i="1"/>
  <c r="L92" i="1"/>
  <c r="J91" i="1"/>
  <c r="L91" i="1" s="1"/>
  <c r="G91" i="1"/>
  <c r="G90" i="1"/>
  <c r="J90" i="1" s="1"/>
  <c r="L90" i="1" s="1"/>
  <c r="L89" i="1"/>
  <c r="J89" i="1"/>
  <c r="G89" i="1"/>
  <c r="J88" i="1"/>
  <c r="L88" i="1" s="1"/>
  <c r="G88" i="1"/>
  <c r="J87" i="1"/>
  <c r="L87" i="1" s="1"/>
  <c r="G87" i="1"/>
  <c r="G86" i="1"/>
  <c r="J86" i="1" s="1"/>
  <c r="L86" i="1" s="1"/>
  <c r="L85" i="1"/>
  <c r="J85" i="1"/>
  <c r="G85" i="1"/>
  <c r="I84" i="1"/>
  <c r="H84" i="1"/>
  <c r="F84" i="1"/>
  <c r="G84" i="1" s="1"/>
  <c r="J84" i="1" s="1"/>
  <c r="L84" i="1" s="1"/>
  <c r="E84" i="1"/>
  <c r="L83" i="1"/>
  <c r="J82" i="1"/>
  <c r="L82" i="1" s="1"/>
  <c r="G82" i="1"/>
  <c r="G81" i="1"/>
  <c r="J81" i="1" s="1"/>
  <c r="L81" i="1" s="1"/>
  <c r="G80" i="1"/>
  <c r="J80" i="1" s="1"/>
  <c r="L80" i="1" s="1"/>
  <c r="I79" i="1"/>
  <c r="H79" i="1"/>
  <c r="G79" i="1"/>
  <c r="J79" i="1" s="1"/>
  <c r="L79" i="1" s="1"/>
  <c r="F79" i="1"/>
  <c r="E79" i="1"/>
  <c r="L78" i="1"/>
  <c r="L77" i="1"/>
  <c r="J77" i="1"/>
  <c r="G77" i="1"/>
  <c r="J76" i="1"/>
  <c r="L76" i="1" s="1"/>
  <c r="G76" i="1"/>
  <c r="G75" i="1"/>
  <c r="J75" i="1" s="1"/>
  <c r="L75" i="1" s="1"/>
  <c r="G74" i="1"/>
  <c r="J74" i="1" s="1"/>
  <c r="L74" i="1" s="1"/>
  <c r="L73" i="1"/>
  <c r="J73" i="1"/>
  <c r="G73" i="1"/>
  <c r="L72" i="1"/>
  <c r="J72" i="1"/>
  <c r="G72" i="1"/>
  <c r="G71" i="1"/>
  <c r="J71" i="1" s="1"/>
  <c r="L71" i="1" s="1"/>
  <c r="I70" i="1"/>
  <c r="H70" i="1"/>
  <c r="F70" i="1"/>
  <c r="E70" i="1"/>
  <c r="G70" i="1" s="1"/>
  <c r="J70" i="1" s="1"/>
  <c r="L70" i="1" s="1"/>
  <c r="L69" i="1"/>
  <c r="G68" i="1"/>
  <c r="J68" i="1" s="1"/>
  <c r="L68" i="1" s="1"/>
  <c r="G67" i="1"/>
  <c r="J67" i="1" s="1"/>
  <c r="L67" i="1" s="1"/>
  <c r="L66" i="1"/>
  <c r="J66" i="1"/>
  <c r="G66" i="1"/>
  <c r="I65" i="1"/>
  <c r="H65" i="1"/>
  <c r="F65" i="1"/>
  <c r="E65" i="1"/>
  <c r="G65" i="1" s="1"/>
  <c r="J65" i="1" s="1"/>
  <c r="L65" i="1" s="1"/>
  <c r="L64" i="1"/>
  <c r="G63" i="1"/>
  <c r="J63" i="1" s="1"/>
  <c r="L63" i="1" s="1"/>
  <c r="G62" i="1"/>
  <c r="J62" i="1" s="1"/>
  <c r="L62" i="1" s="1"/>
  <c r="L61" i="1"/>
  <c r="J61" i="1"/>
  <c r="G61" i="1"/>
  <c r="L60" i="1"/>
  <c r="J60" i="1"/>
  <c r="G60" i="1"/>
  <c r="G59" i="1"/>
  <c r="J59" i="1" s="1"/>
  <c r="L59" i="1" s="1"/>
  <c r="G58" i="1"/>
  <c r="J58" i="1" s="1"/>
  <c r="L58" i="1" s="1"/>
  <c r="L57" i="1"/>
  <c r="J57" i="1"/>
  <c r="G57" i="1"/>
  <c r="L56" i="1"/>
  <c r="J56" i="1"/>
  <c r="G56" i="1"/>
  <c r="J55" i="1"/>
  <c r="L55" i="1" s="1"/>
  <c r="G55" i="1"/>
  <c r="I54" i="1"/>
  <c r="H54" i="1"/>
  <c r="F54" i="1"/>
  <c r="E54" i="1"/>
  <c r="G54" i="1" s="1"/>
  <c r="L53" i="1"/>
  <c r="G52" i="1"/>
  <c r="J52" i="1" s="1"/>
  <c r="L52" i="1" s="1"/>
  <c r="L51" i="1"/>
  <c r="G51" i="1"/>
  <c r="J51" i="1" s="1"/>
  <c r="J50" i="1"/>
  <c r="L50" i="1" s="1"/>
  <c r="G50" i="1"/>
  <c r="J49" i="1"/>
  <c r="L49" i="1" s="1"/>
  <c r="G49" i="1"/>
  <c r="G48" i="1"/>
  <c r="J48" i="1" s="1"/>
  <c r="L48" i="1" s="1"/>
  <c r="L47" i="1"/>
  <c r="G47" i="1"/>
  <c r="J47" i="1" s="1"/>
  <c r="J46" i="1"/>
  <c r="L46" i="1" s="1"/>
  <c r="G46" i="1"/>
  <c r="J45" i="1"/>
  <c r="L45" i="1" s="1"/>
  <c r="G45" i="1"/>
  <c r="G44" i="1"/>
  <c r="J44" i="1" s="1"/>
  <c r="L44" i="1" s="1"/>
  <c r="L43" i="1"/>
  <c r="I43" i="1"/>
  <c r="H43" i="1"/>
  <c r="G43" i="1"/>
  <c r="J43" i="1" s="1"/>
  <c r="F43" i="1"/>
  <c r="E43" i="1"/>
  <c r="L42" i="1"/>
  <c r="G41" i="1"/>
  <c r="J41" i="1" s="1"/>
  <c r="L41" i="1" s="1"/>
  <c r="L40" i="1"/>
  <c r="J40" i="1"/>
  <c r="G40" i="1"/>
  <c r="J39" i="1"/>
  <c r="L39" i="1" s="1"/>
  <c r="G39" i="1"/>
  <c r="G38" i="1"/>
  <c r="J38" i="1" s="1"/>
  <c r="L38" i="1" s="1"/>
  <c r="G37" i="1"/>
  <c r="J37" i="1" s="1"/>
  <c r="L37" i="1" s="1"/>
  <c r="L36" i="1"/>
  <c r="J36" i="1"/>
  <c r="G36" i="1"/>
  <c r="J35" i="1"/>
  <c r="L35" i="1" s="1"/>
  <c r="G35" i="1"/>
  <c r="G34" i="1"/>
  <c r="J34" i="1" s="1"/>
  <c r="L34" i="1" s="1"/>
  <c r="G33" i="1"/>
  <c r="J33" i="1" s="1"/>
  <c r="L33" i="1" s="1"/>
  <c r="I32" i="1"/>
  <c r="H32" i="1"/>
  <c r="G32" i="1"/>
  <c r="J32" i="1" s="1"/>
  <c r="L32" i="1" s="1"/>
  <c r="F32" i="1"/>
  <c r="E32" i="1"/>
  <c r="L31" i="1"/>
  <c r="L30" i="1"/>
  <c r="J30" i="1"/>
  <c r="G30" i="1"/>
  <c r="J29" i="1"/>
  <c r="L29" i="1" s="1"/>
  <c r="G29" i="1"/>
  <c r="G28" i="1"/>
  <c r="J28" i="1" s="1"/>
  <c r="L28" i="1" s="1"/>
  <c r="G27" i="1"/>
  <c r="J27" i="1" s="1"/>
  <c r="L27" i="1" s="1"/>
  <c r="L26" i="1"/>
  <c r="J26" i="1"/>
  <c r="G26" i="1"/>
  <c r="J25" i="1"/>
  <c r="L25" i="1" s="1"/>
  <c r="G25" i="1"/>
  <c r="G24" i="1"/>
  <c r="J24" i="1" s="1"/>
  <c r="L24" i="1" s="1"/>
  <c r="G23" i="1"/>
  <c r="J23" i="1" s="1"/>
  <c r="L23" i="1" s="1"/>
  <c r="L22" i="1"/>
  <c r="J22" i="1"/>
  <c r="G22" i="1"/>
  <c r="I21" i="1"/>
  <c r="H21" i="1"/>
  <c r="F21" i="1"/>
  <c r="E21" i="1"/>
  <c r="G21" i="1" s="1"/>
  <c r="J21" i="1" s="1"/>
  <c r="L21" i="1" s="1"/>
  <c r="L20" i="1"/>
  <c r="G19" i="1"/>
  <c r="J19" i="1" s="1"/>
  <c r="L19" i="1" s="1"/>
  <c r="G18" i="1"/>
  <c r="J18" i="1" s="1"/>
  <c r="L18" i="1" s="1"/>
  <c r="L17" i="1"/>
  <c r="G17" i="1"/>
  <c r="J17" i="1" s="1"/>
  <c r="J16" i="1"/>
  <c r="L16" i="1" s="1"/>
  <c r="G16" i="1"/>
  <c r="G15" i="1"/>
  <c r="J15" i="1" s="1"/>
  <c r="L15" i="1" s="1"/>
  <c r="G14" i="1"/>
  <c r="J14" i="1" s="1"/>
  <c r="L14" i="1" s="1"/>
  <c r="L13" i="1"/>
  <c r="G13" i="1"/>
  <c r="J13" i="1" s="1"/>
  <c r="I12" i="1"/>
  <c r="H12" i="1"/>
  <c r="F12" i="1"/>
  <c r="G12" i="1" s="1"/>
  <c r="J12" i="1" s="1"/>
  <c r="L12" i="1" s="1"/>
  <c r="E12" i="1"/>
  <c r="I11" i="1"/>
  <c r="F11" i="1"/>
  <c r="F176" i="1" s="1"/>
  <c r="A6" i="1"/>
  <c r="A5" i="1"/>
  <c r="A2" i="1"/>
  <c r="H11" i="1" l="1"/>
  <c r="H176" i="1" s="1"/>
  <c r="G95" i="1"/>
  <c r="J95" i="1" s="1"/>
  <c r="L95" i="1" s="1"/>
  <c r="I176" i="1"/>
  <c r="E11" i="1"/>
  <c r="J54" i="1"/>
  <c r="L54" i="1" s="1"/>
  <c r="E94" i="1"/>
  <c r="G94" i="1" s="1"/>
  <c r="J94" i="1" s="1"/>
  <c r="L94" i="1" s="1"/>
  <c r="J137" i="1"/>
  <c r="L137" i="1" s="1"/>
  <c r="G11" i="1" l="1"/>
  <c r="J11" i="1" s="1"/>
  <c r="L11" i="1" s="1"/>
  <c r="E176" i="1"/>
  <c r="G176" i="1" s="1"/>
  <c r="J176" i="1" s="1"/>
  <c r="L176" i="1" s="1"/>
</calcChain>
</file>

<file path=xl/sharedStrings.xml><?xml version="1.0" encoding="utf-8"?>
<sst xmlns="http://schemas.openxmlformats.org/spreadsheetml/2006/main" count="157" uniqueCount="85">
  <si>
    <t>Estado Analítico del Ejercicio del Presupuesto de Egresos Detallado - LDF</t>
  </si>
  <si>
    <t>Clasificación por Objeto del Gasto (Capítulo y Concepto)</t>
  </si>
  <si>
    <t>Concepto</t>
  </si>
  <si>
    <t>Egresos</t>
  </si>
  <si>
    <t>Subejercicio</t>
  </si>
  <si>
    <t>Aprobado</t>
  </si>
  <si>
    <t>Ampliaciones / (Reducciones)</t>
  </si>
  <si>
    <t>Modificado</t>
  </si>
  <si>
    <t>Devengado</t>
  </si>
  <si>
    <t>Pagado</t>
  </si>
  <si>
    <t>Gasto No Etiquetado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</si>
  <si>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</si>
  <si>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</si>
  <si>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</si>
  <si>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</si>
  <si>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</si>
  <si>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</si>
  <si>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</si>
  <si>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</si>
  <si>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</si>
  <si>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Admón., Emisión de Doctos. y Art. Oficiales</t>
  </si>
  <si>
    <t>Alimentos y Utensilios</t>
  </si>
  <si>
    <t>Materias Primas y Materiales de Prod.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</si>
  <si>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</si>
  <si>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</si>
  <si>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</si>
  <si>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Art.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</si>
  <si>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</si>
  <si>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</si>
  <si>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</si>
  <si>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</si>
  <si>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</si>
  <si>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Serv.</t>
  </si>
  <si>
    <t>Servicios Financieros, Bancarios y Comerciales</t>
  </si>
  <si>
    <t>Servicios de Instalación, Reparación, Mantto.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</si>
  <si>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</si>
  <si>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</si>
  <si>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</si>
  <si>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</si>
  <si>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</si>
  <si>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</si>
  <si>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</si>
  <si>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</si>
  <si>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</si>
  <si>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</si>
  <si>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</si>
  <si>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</si>
  <si>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</si>
  <si>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</si>
  <si>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</si>
  <si>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</si>
  <si>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</si>
  <si>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</si>
  <si>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</si>
  <si>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</si>
  <si>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</si>
  <si>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</si>
  <si>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</si>
  <si>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</si>
  <si>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</si>
  <si>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</si>
  <si>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</si>
  <si>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</si>
  <si>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</si>
  <si>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</si>
  <si>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</si>
  <si>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</si>
  <si>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</si>
  <si>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 Fideicomiso de Desastres Naturales (Informativo)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</si>
  <si>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</si>
  <si>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</si>
  <si>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</si>
  <si>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</si>
  <si>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</si>
  <si>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</si>
  <si>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</si>
  <si>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</si>
  <si>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</si>
  <si>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</si>
  <si>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</si>
  <si>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</si>
  <si>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</si>
  <si>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</si>
  <si>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Gasto Etiquetado</t>
  </si>
  <si>
    <t>Total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</si>
</sst>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;\(#,##0\);_-* &quot;-&quot;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Trebuchet MS"/>
      <family val="2"/>
    </font>
    <font>
      <sz val="9"/>
      <color theme="1"/>
      <name val="Calibri"/>
      <family val="2"/>
      <scheme val="minor"/>
    </font>
    <font>
      <sz val="9"/>
      <color theme="1"/>
      <name val="Trebuchet MS"/>
      <family val="2"/>
    </font>
    <font>
      <b/>
      <sz val="9"/>
      <color theme="0"/>
      <name val="Trebuchet MS"/>
      <family val="2"/>
    </font>
    <font>
      <sz val="9"/>
      <color rgb="FF000000"/>
      <name val="Trebuchet MS"/>
      <family val="2"/>
    </font>
    <font>
      <b/>
      <sz val="9"/>
      <color rgb="FF000000"/>
      <name val="Trebuchet MS"/>
      <family val="2"/>
    </font>
    <font>
      <b/>
      <sz val="9"/>
      <color theme="1"/>
      <name val="Trebuchet MS"/>
      <family val="2"/>
    </font>
    <font>
      <b/>
      <sz val="9"/>
      <color rgb="FFFF0000"/>
      <name val="Trebuchet MS"/>
      <family val="2"/>
    </font>
    <font>
      <b/>
      <i/>
      <sz val="9"/>
      <color rgb="FF000000"/>
      <name val="Trebuchet MS"/>
      <family val="2"/>
    </font>
    <font>
      <b/>
      <i/>
      <sz val="9"/>
      <color theme="1"/>
      <name val="Trebuchet MS"/>
      <family val="2"/>
    </font>
    <font>
      <sz val="9"/>
      <name val="Trebuchet MS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66FF"/>
        <bgColor indexed="64"/>
      </patternFill>
    </fill>
  </fills>
  <borders count="3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2" fillId="2" borderId="0" xfId="0" applyFont="1" applyFill="1" applyBorder="1" applyAlignment="1" applyProtection="1">
      <alignment horizontal="center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2" borderId="0" xfId="0" applyFont="1" applyFill="1" applyProtection="1"/>
    <xf numFmtId="0" fontId="4" fillId="2" borderId="0" xfId="0" applyFont="1" applyFill="1" applyProtection="1">
      <protection locked="0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vertical="center" wrapText="1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vertical="center" wrapText="1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vertical="center" wrapText="1"/>
      <protection locked="0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3" fontId="2" fillId="2" borderId="14" xfId="1" applyNumberFormat="1" applyFont="1" applyFill="1" applyBorder="1" applyAlignment="1" applyProtection="1">
      <alignment vertical="top"/>
    </xf>
    <xf numFmtId="0" fontId="7" fillId="2" borderId="11" xfId="0" applyFont="1" applyFill="1" applyBorder="1" applyAlignment="1" applyProtection="1">
      <alignment vertical="center"/>
    </xf>
    <xf numFmtId="0" fontId="7" fillId="2" borderId="15" xfId="0" applyFont="1" applyFill="1" applyBorder="1" applyAlignment="1" applyProtection="1">
      <alignment vertical="center"/>
    </xf>
    <xf numFmtId="164" fontId="8" fillId="2" borderId="16" xfId="1" applyNumberFormat="1" applyFont="1" applyFill="1" applyBorder="1" applyAlignment="1" applyProtection="1">
      <alignment horizontal="right" vertical="center" wrapText="1"/>
    </xf>
    <xf numFmtId="164" fontId="8" fillId="2" borderId="17" xfId="1" applyNumberFormat="1" applyFont="1" applyFill="1" applyBorder="1" applyAlignment="1" applyProtection="1">
      <alignment horizontal="right" vertical="center" wrapText="1"/>
    </xf>
    <xf numFmtId="3" fontId="2" fillId="2" borderId="14" xfId="1" applyNumberFormat="1" applyFont="1" applyFill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164" fontId="8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10" fillId="2" borderId="11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164" fontId="11" fillId="2" borderId="12" xfId="1" applyNumberFormat="1" applyFont="1" applyFill="1" applyBorder="1" applyAlignment="1" applyProtection="1">
      <alignment horizontal="right" vertical="center" wrapText="1"/>
    </xf>
    <xf numFmtId="164" fontId="11" fillId="2" borderId="0" xfId="1" applyNumberFormat="1" applyFont="1" applyFill="1" applyBorder="1" applyAlignment="1" applyProtection="1">
      <alignment horizontal="right" vertical="center" wrapText="1"/>
    </xf>
    <xf numFmtId="164" fontId="11" fillId="2" borderId="14" xfId="1" applyNumberFormat="1" applyFont="1" applyFill="1" applyBorder="1" applyAlignment="1" applyProtection="1">
      <alignment horizontal="right" vertical="center" wrapText="1"/>
    </xf>
    <xf numFmtId="0" fontId="11" fillId="0" borderId="0" xfId="0" applyFont="1" applyAlignment="1" applyProtection="1">
      <alignment vertical="center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vertical="center" wrapText="1"/>
    </xf>
    <xf numFmtId="164" fontId="12" fillId="2" borderId="12" xfId="1" applyNumberFormat="1" applyFont="1" applyFill="1" applyBorder="1" applyAlignment="1" applyProtection="1">
      <alignment horizontal="right" vertical="center"/>
      <protection locked="0"/>
    </xf>
    <xf numFmtId="164" fontId="12" fillId="2" borderId="12" xfId="1" applyNumberFormat="1" applyFont="1" applyFill="1" applyBorder="1" applyAlignment="1" applyProtection="1">
      <alignment horizontal="right" vertical="center"/>
    </xf>
    <xf numFmtId="164" fontId="12" fillId="2" borderId="0" xfId="1" applyNumberFormat="1" applyFont="1" applyFill="1" applyBorder="1" applyAlignment="1" applyProtection="1">
      <alignment horizontal="right" vertical="center"/>
    </xf>
    <xf numFmtId="164" fontId="12" fillId="2" borderId="14" xfId="1" applyNumberFormat="1" applyFont="1" applyFill="1" applyBorder="1" applyAlignment="1" applyProtection="1">
      <alignment horizontal="right" vertical="center"/>
    </xf>
    <xf numFmtId="164" fontId="8" fillId="0" borderId="0" xfId="0" applyNumberFormat="1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6" fillId="2" borderId="18" xfId="0" applyFont="1" applyFill="1" applyBorder="1" applyAlignment="1" applyProtection="1">
      <alignment horizontal="center" vertical="center" wrapText="1"/>
    </xf>
    <xf numFmtId="0" fontId="6" fillId="2" borderId="15" xfId="0" applyFont="1" applyFill="1" applyBorder="1" applyAlignment="1" applyProtection="1">
      <alignment horizontal="center" vertical="center" wrapText="1"/>
    </xf>
    <xf numFmtId="0" fontId="6" fillId="2" borderId="15" xfId="0" applyFont="1" applyFill="1" applyBorder="1" applyAlignment="1" applyProtection="1">
      <alignment vertical="center" wrapText="1"/>
    </xf>
    <xf numFmtId="164" fontId="12" fillId="2" borderId="16" xfId="1" applyNumberFormat="1" applyFont="1" applyFill="1" applyBorder="1" applyAlignment="1" applyProtection="1">
      <alignment horizontal="right" vertical="center"/>
      <protection locked="0"/>
    </xf>
    <xf numFmtId="164" fontId="12" fillId="2" borderId="16" xfId="1" applyNumberFormat="1" applyFont="1" applyFill="1" applyBorder="1" applyAlignment="1" applyProtection="1">
      <alignment horizontal="right" vertical="center"/>
    </xf>
    <xf numFmtId="164" fontId="12" fillId="2" borderId="15" xfId="1" applyNumberFormat="1" applyFont="1" applyFill="1" applyBorder="1" applyAlignment="1" applyProtection="1">
      <alignment horizontal="right" vertical="center"/>
    </xf>
    <xf numFmtId="164" fontId="12" fillId="2" borderId="19" xfId="1" applyNumberFormat="1" applyFont="1" applyFill="1" applyBorder="1" applyAlignment="1" applyProtection="1">
      <alignment horizontal="right" vertical="center"/>
    </xf>
    <xf numFmtId="164" fontId="4" fillId="2" borderId="12" xfId="1" applyNumberFormat="1" applyFont="1" applyFill="1" applyBorder="1" applyAlignment="1" applyProtection="1">
      <alignment horizontal="right" vertical="center" wrapText="1"/>
    </xf>
    <xf numFmtId="164" fontId="2" fillId="2" borderId="0" xfId="1" applyNumberFormat="1" applyFont="1" applyFill="1" applyBorder="1" applyAlignment="1" applyProtection="1">
      <alignment horizontal="right" vertical="center"/>
    </xf>
    <xf numFmtId="164" fontId="2" fillId="2" borderId="14" xfId="1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Fill="1" applyAlignment="1" applyProtection="1">
      <alignment vertical="center"/>
      <protection locked="0"/>
    </xf>
    <xf numFmtId="164" fontId="4" fillId="2" borderId="12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Alignment="1" applyProtection="1">
      <alignment vertical="center"/>
    </xf>
    <xf numFmtId="0" fontId="6" fillId="2" borderId="20" xfId="0" applyFont="1" applyFill="1" applyBorder="1" applyAlignment="1" applyProtection="1">
      <alignment horizontal="center" vertical="center" wrapText="1"/>
    </xf>
    <xf numFmtId="0" fontId="6" fillId="2" borderId="21" xfId="0" applyFont="1" applyFill="1" applyBorder="1" applyAlignment="1" applyProtection="1">
      <alignment horizontal="center" vertical="center" wrapText="1"/>
    </xf>
    <xf numFmtId="0" fontId="6" fillId="2" borderId="21" xfId="0" applyFont="1" applyFill="1" applyBorder="1" applyAlignment="1" applyProtection="1">
      <alignment vertical="center" wrapText="1"/>
    </xf>
    <xf numFmtId="164" fontId="4" fillId="2" borderId="22" xfId="0" applyNumberFormat="1" applyFont="1" applyFill="1" applyBorder="1" applyAlignment="1" applyProtection="1">
      <alignment horizontal="right" vertical="center" wrapText="1"/>
    </xf>
    <xf numFmtId="164" fontId="4" fillId="2" borderId="22" xfId="1" applyNumberFormat="1" applyFont="1" applyFill="1" applyBorder="1" applyAlignment="1" applyProtection="1">
      <alignment horizontal="right" vertical="center" wrapText="1"/>
    </xf>
    <xf numFmtId="164" fontId="12" fillId="2" borderId="21" xfId="1" applyNumberFormat="1" applyFont="1" applyFill="1" applyBorder="1" applyAlignment="1" applyProtection="1">
      <alignment horizontal="right" vertical="center"/>
    </xf>
    <xf numFmtId="164" fontId="12" fillId="2" borderId="23" xfId="1" applyNumberFormat="1" applyFont="1" applyFill="1" applyBorder="1" applyAlignment="1" applyProtection="1">
      <alignment horizontal="right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vertical="center" wrapText="1"/>
    </xf>
    <xf numFmtId="164" fontId="4" fillId="2" borderId="24" xfId="0" applyNumberFormat="1" applyFont="1" applyFill="1" applyBorder="1" applyAlignment="1" applyProtection="1">
      <alignment horizontal="right" vertical="center" wrapText="1"/>
    </xf>
    <xf numFmtId="164" fontId="4" fillId="2" borderId="24" xfId="1" applyNumberFormat="1" applyFont="1" applyFill="1" applyBorder="1" applyAlignment="1" applyProtection="1">
      <alignment horizontal="right" vertical="center" wrapText="1"/>
    </xf>
    <xf numFmtId="164" fontId="12" fillId="2" borderId="2" xfId="1" applyNumberFormat="1" applyFont="1" applyFill="1" applyBorder="1" applyAlignment="1" applyProtection="1">
      <alignment horizontal="right" vertical="center"/>
    </xf>
    <xf numFmtId="164" fontId="12" fillId="2" borderId="5" xfId="1" applyNumberFormat="1" applyFont="1" applyFill="1" applyBorder="1" applyAlignment="1" applyProtection="1">
      <alignment horizontal="right" vertical="center"/>
    </xf>
    <xf numFmtId="164" fontId="2" fillId="2" borderId="16" xfId="1" applyNumberFormat="1" applyFont="1" applyFill="1" applyBorder="1" applyAlignment="1" applyProtection="1">
      <alignment horizontal="right" vertical="center"/>
    </xf>
    <xf numFmtId="164" fontId="11" fillId="2" borderId="16" xfId="1" applyNumberFormat="1" applyFont="1" applyFill="1" applyBorder="1" applyAlignment="1" applyProtection="1">
      <alignment horizontal="right" vertical="center" wrapText="1"/>
    </xf>
    <xf numFmtId="164" fontId="11" fillId="2" borderId="15" xfId="1" applyNumberFormat="1" applyFont="1" applyFill="1" applyBorder="1" applyAlignment="1" applyProtection="1">
      <alignment horizontal="right" vertical="center" wrapText="1"/>
    </xf>
    <xf numFmtId="3" fontId="2" fillId="2" borderId="14" xfId="1" applyNumberFormat="1" applyFont="1" applyFill="1" applyBorder="1" applyAlignment="1" applyProtection="1">
      <alignment horizontal="right" vertical="center"/>
    </xf>
    <xf numFmtId="0" fontId="8" fillId="0" borderId="0" xfId="0" applyFont="1" applyFill="1" applyAlignment="1" applyProtection="1">
      <alignment vertical="center"/>
    </xf>
    <xf numFmtId="0" fontId="8" fillId="2" borderId="25" xfId="0" applyFont="1" applyFill="1" applyBorder="1" applyAlignment="1" applyProtection="1">
      <alignment horizontal="justify" vertical="center" wrapText="1"/>
    </xf>
    <xf numFmtId="0" fontId="8" fillId="2" borderId="26" xfId="0" applyFont="1" applyFill="1" applyBorder="1" applyAlignment="1" applyProtection="1">
      <alignment horizontal="left" vertical="center"/>
    </xf>
    <xf numFmtId="0" fontId="8" fillId="2" borderId="27" xfId="0" applyFont="1" applyFill="1" applyBorder="1" applyAlignment="1" applyProtection="1">
      <alignment horizontal="left" vertical="center"/>
    </xf>
    <xf numFmtId="164" fontId="8" fillId="2" borderId="28" xfId="1" applyNumberFormat="1" applyFont="1" applyFill="1" applyBorder="1" applyAlignment="1" applyProtection="1">
      <alignment horizontal="right" vertical="center" wrapText="1"/>
    </xf>
    <xf numFmtId="164" fontId="8" fillId="2" borderId="26" xfId="1" applyNumberFormat="1" applyFont="1" applyFill="1" applyBorder="1" applyAlignment="1" applyProtection="1">
      <alignment horizontal="right" vertical="center" wrapText="1"/>
    </xf>
    <xf numFmtId="164" fontId="8" fillId="2" borderId="29" xfId="1" applyNumberFormat="1" applyFont="1" applyFill="1" applyBorder="1" applyAlignment="1" applyProtection="1">
      <alignment horizontal="right" vertical="center" wrapText="1"/>
    </xf>
    <xf numFmtId="0" fontId="8" fillId="2" borderId="20" xfId="0" applyFont="1" applyFill="1" applyBorder="1" applyAlignment="1" applyProtection="1">
      <alignment horizontal="justify" vertical="center" wrapText="1"/>
    </xf>
    <xf numFmtId="0" fontId="8" fillId="2" borderId="21" xfId="0" applyFont="1" applyFill="1" applyBorder="1" applyAlignment="1" applyProtection="1">
      <alignment horizontal="left" vertical="center"/>
    </xf>
    <xf numFmtId="0" fontId="8" fillId="2" borderId="30" xfId="0" applyFont="1" applyFill="1" applyBorder="1" applyAlignment="1" applyProtection="1">
      <alignment horizontal="left" vertical="center"/>
    </xf>
    <xf numFmtId="164" fontId="8" fillId="2" borderId="22" xfId="1" applyNumberFormat="1" applyFont="1" applyFill="1" applyBorder="1" applyAlignment="1" applyProtection="1">
      <alignment horizontal="right" vertical="center" wrapText="1"/>
    </xf>
    <xf numFmtId="164" fontId="8" fillId="2" borderId="21" xfId="1" applyNumberFormat="1" applyFont="1" applyFill="1" applyBorder="1" applyAlignment="1" applyProtection="1">
      <alignment horizontal="right" vertical="center" wrapText="1"/>
    </xf>
    <xf numFmtId="164" fontId="8" fillId="2" borderId="23" xfId="1" applyNumberFormat="1" applyFont="1" applyFill="1" applyBorder="1" applyAlignment="1" applyProtection="1">
      <alignment horizontal="right" vertical="center" wrapText="1"/>
    </xf>
    <xf numFmtId="0" fontId="13" fillId="0" borderId="0" xfId="0" applyFont="1" applyProtection="1"/>
    <xf numFmtId="0" fontId="9" fillId="0" borderId="0" xfId="0" applyFont="1" applyAlignment="1" applyProtection="1">
      <alignment horizontal="center"/>
    </xf>
    <xf numFmtId="0" fontId="3" fillId="0" borderId="0" xfId="0" applyFont="1" applyProtection="1"/>
    <xf numFmtId="0" fontId="13" fillId="0" borderId="0" xfId="0" applyFont="1" applyProtection="1">
      <protection locked="0"/>
    </xf>
    <xf numFmtId="164" fontId="13" fillId="0" borderId="0" xfId="0" applyNumberFormat="1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971550</xdr:colOff>
      <xdr:row>0</xdr:row>
      <xdr:rowOff>66675</xdr:rowOff>
    </xdr:from>
    <xdr:to>
      <xdr:col>3</xdr:col>
      <xdr:colOff>971550</xdr:colOff>
      <xdr:row>7</xdr:row>
      <xdr:rowOff>152400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825" y="66675"/>
          <a:ext cx="1228725" cy="12287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bruno.COJCTAPC0048/Documents/Olga2/EJERCICIOS/2021/consolidacion/2%20TRIM%202021/SF%20%20FORMATO%20CUENTA%20P&#218;BLICA%20PARA%202DO%20TRIM%202021%20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1 ESF-LDF"/>
      <sheetName val="AUT ECSF"/>
      <sheetName val="PT_ESF_ECSF"/>
      <sheetName val="EAA"/>
      <sheetName val="AUT EADP"/>
      <sheetName val="IADP-LDF"/>
      <sheetName val="3 IAO-LDF"/>
      <sheetName val="AUT EVHP"/>
      <sheetName val="EFE"/>
      <sheetName val="CONCILIACIÓN INGRESOS"/>
      <sheetName val="CONCILIACIÓN EGRESOS"/>
      <sheetName val="4 AUT BP-LDF"/>
      <sheetName val="AUT EAI"/>
      <sheetName val="5 EAID-LDF"/>
      <sheetName val="AUT COG"/>
      <sheetName val="6A COG-LDF"/>
      <sheetName val="AUT CAdmon"/>
      <sheetName val="6B CA-LDF"/>
      <sheetName val="AUT CFG"/>
      <sheetName val="6C CFG-LDF"/>
      <sheetName val="6D CSPC-LDF"/>
      <sheetName val="CTG"/>
      <sheetName val="End Neto"/>
      <sheetName val="Int"/>
      <sheetName val="CProg"/>
      <sheetName val="AUT Post Fiscal"/>
      <sheetName val="BMu"/>
      <sheetName val="BInm"/>
      <sheetName val="Rel Cta Banc"/>
    </sheetNames>
    <sheetDataSet>
      <sheetData sheetId="0">
        <row r="2">
          <cell r="A2" t="str">
            <v>Tribunal Superior de Justicia del Estado de Morelos</v>
          </cell>
        </row>
      </sheetData>
      <sheetData sheetId="1"/>
      <sheetData sheetId="2"/>
      <sheetData sheetId="3"/>
      <sheetData sheetId="4"/>
      <sheetData sheetId="5">
        <row r="5">
          <cell r="A5" t="str">
            <v>(Pesos)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A4" t="str">
            <v>Del 1 de enero al 30 junio de 2021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1"/>
  <sheetViews>
    <sheetView tabSelected="1" workbookViewId="0">
      <selection activeCell="E104" sqref="E104"/>
    </sheetView>
  </sheetViews>
  <sheetFormatPr baseColWidth="10" defaultColWidth="11.42578125" defaultRowHeight="12" x14ac:dyDescent="0.2"/>
  <cols>
    <col min="1" max="1" width="1.5703125" style="94" customWidth="1"/>
    <col min="2" max="2" width="1.28515625" style="94" customWidth="1"/>
    <col min="3" max="3" width="1.140625" style="94" customWidth="1"/>
    <col min="4" max="4" width="45.28515625" style="94" customWidth="1"/>
    <col min="5" max="5" width="11.7109375" style="94" bestFit="1" customWidth="1"/>
    <col min="6" max="6" width="13" style="94" bestFit="1" customWidth="1"/>
    <col min="7" max="10" width="11.7109375" style="94" bestFit="1" customWidth="1"/>
    <col min="11" max="11" width="1" style="94" customWidth="1"/>
    <col min="12" max="12" width="11.42578125" style="2"/>
    <col min="13" max="13" width="22.42578125" style="2" customWidth="1"/>
    <col min="14" max="16384" width="11.42578125" style="2"/>
  </cols>
  <sheetData>
    <row r="1" spans="1:13" ht="7.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s="3" customFormat="1" ht="15" x14ac:dyDescent="0.35">
      <c r="A2" s="1" t="str">
        <f>[1]EA!A2</f>
        <v>Tribunal Superior de Justicia del Estado de Morelos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s="3" customFormat="1" ht="15" x14ac:dyDescent="0.3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s="3" customFormat="1" ht="15" x14ac:dyDescent="0.35">
      <c r="A4" s="1" t="s">
        <v>1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3" s="3" customFormat="1" ht="15" x14ac:dyDescent="0.35">
      <c r="A5" s="1" t="str">
        <f>'[1]4 AUT BP-LDF'!A4:G4</f>
        <v>Del 1 de enero al 30 junio de 2021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s="3" customFormat="1" ht="15" x14ac:dyDescent="0.35">
      <c r="A6" s="1" t="str">
        <f>[1]EAA!A5</f>
        <v>(Pesos)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3" s="5" customFormat="1" ht="7.5" customHeight="1" thickBot="1" x14ac:dyDescent="0.4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3" s="3" customFormat="1" ht="15.75" thickTop="1" x14ac:dyDescent="0.35">
      <c r="A8" s="6" t="s">
        <v>2</v>
      </c>
      <c r="B8" s="7"/>
      <c r="C8" s="7"/>
      <c r="D8" s="7"/>
      <c r="E8" s="8" t="s">
        <v>3</v>
      </c>
      <c r="F8" s="8"/>
      <c r="G8" s="8"/>
      <c r="H8" s="8"/>
      <c r="I8" s="8"/>
      <c r="J8" s="9" t="s">
        <v>4</v>
      </c>
      <c r="K8" s="10"/>
    </row>
    <row r="9" spans="1:13" s="3" customFormat="1" ht="30" x14ac:dyDescent="0.35">
      <c r="A9" s="11"/>
      <c r="B9" s="12"/>
      <c r="C9" s="12"/>
      <c r="D9" s="12"/>
      <c r="E9" s="13" t="s">
        <v>5</v>
      </c>
      <c r="F9" s="13" t="s">
        <v>6</v>
      </c>
      <c r="G9" s="13" t="s">
        <v>7</v>
      </c>
      <c r="H9" s="13" t="s">
        <v>8</v>
      </c>
      <c r="I9" s="13" t="s">
        <v>9</v>
      </c>
      <c r="J9" s="14"/>
      <c r="K9" s="15"/>
    </row>
    <row r="10" spans="1:13" s="3" customFormat="1" ht="9" customHeight="1" x14ac:dyDescent="0.35">
      <c r="A10" s="16"/>
      <c r="B10" s="17"/>
      <c r="C10" s="17"/>
      <c r="D10" s="18"/>
      <c r="E10" s="19"/>
      <c r="F10" s="19">
        <v>0</v>
      </c>
      <c r="G10" s="20"/>
      <c r="H10" s="19"/>
      <c r="I10" s="19"/>
      <c r="J10" s="21"/>
      <c r="K10" s="22"/>
    </row>
    <row r="11" spans="1:13" s="30" customFormat="1" ht="15" x14ac:dyDescent="0.25">
      <c r="A11" s="23"/>
      <c r="B11" s="24" t="s">
        <v>10</v>
      </c>
      <c r="C11" s="24"/>
      <c r="D11" s="24"/>
      <c r="E11" s="25">
        <f>E12+E21+E32+E43+E54+E65+E70+E79+E84</f>
        <v>524034000</v>
      </c>
      <c r="F11" s="25">
        <f>F12+F21+F32+F43+F54+F65+F70+F79+F84</f>
        <v>68907492</v>
      </c>
      <c r="G11" s="25">
        <f t="shared" ref="G11" si="0">E11+F11</f>
        <v>592941492</v>
      </c>
      <c r="H11" s="25">
        <f>H12+H21+H32+H43+H54+H65+H70+H79+H84</f>
        <v>269641446</v>
      </c>
      <c r="I11" s="25">
        <f>I12+I21+I32+I43+I54+I65+I70+I79+I84</f>
        <v>262152330</v>
      </c>
      <c r="J11" s="26">
        <f>+G11-H11</f>
        <v>323300046</v>
      </c>
      <c r="K11" s="27"/>
      <c r="L11" s="28" t="str">
        <f>IF(J11&lt;0,"SOBREGIRO","")</f>
        <v/>
      </c>
      <c r="M11" s="29"/>
    </row>
    <row r="12" spans="1:13" s="36" customFormat="1" ht="15" x14ac:dyDescent="0.25">
      <c r="A12" s="31"/>
      <c r="B12" s="32"/>
      <c r="C12" s="32" t="s">
        <v>11</v>
      </c>
      <c r="D12" s="32"/>
      <c r="E12" s="33">
        <f>SUM(E13:E19)</f>
        <v>391460031</v>
      </c>
      <c r="F12" s="33">
        <f>SUM(F13:F19)</f>
        <v>29183999</v>
      </c>
      <c r="G12" s="33">
        <f>E12+F12</f>
        <v>420644030</v>
      </c>
      <c r="H12" s="33">
        <f>SUM(H13:H19)</f>
        <v>190330275</v>
      </c>
      <c r="I12" s="33">
        <f>SUM(I13:I19)</f>
        <v>183099815</v>
      </c>
      <c r="J12" s="34">
        <f t="shared" ref="J12:J75" si="1">+G12-H12</f>
        <v>230313755</v>
      </c>
      <c r="K12" s="35"/>
      <c r="L12" s="28" t="str">
        <f t="shared" ref="L12:L75" si="2">IF(J12&lt;0,"SOBREGIRO","")</f>
        <v/>
      </c>
      <c r="M12" s="29"/>
    </row>
    <row r="13" spans="1:13" s="45" customFormat="1" ht="15" x14ac:dyDescent="0.25">
      <c r="A13" s="37"/>
      <c r="B13" s="38"/>
      <c r="C13" s="38"/>
      <c r="D13" s="39" t="s">
        <v>12</v>
      </c>
      <c r="E13" s="40">
        <v>233474525</v>
      </c>
      <c r="F13" s="40">
        <v>2854554</v>
      </c>
      <c r="G13" s="41">
        <f t="shared" ref="G13:G19" si="3">E13+F13</f>
        <v>236329079</v>
      </c>
      <c r="H13" s="40">
        <v>113069515</v>
      </c>
      <c r="I13" s="40">
        <v>113068962</v>
      </c>
      <c r="J13" s="42">
        <f t="shared" si="1"/>
        <v>123259564</v>
      </c>
      <c r="K13" s="43"/>
      <c r="L13" s="28" t="str">
        <f t="shared" si="2"/>
        <v/>
      </c>
      <c r="M13" s="44"/>
    </row>
    <row r="14" spans="1:13" s="45" customFormat="1" ht="15" x14ac:dyDescent="0.25">
      <c r="A14" s="37"/>
      <c r="B14" s="38"/>
      <c r="C14" s="38"/>
      <c r="D14" s="39" t="s">
        <v>13</v>
      </c>
      <c r="E14" s="40">
        <v>20000</v>
      </c>
      <c r="F14" s="40">
        <v>0</v>
      </c>
      <c r="G14" s="41">
        <f t="shared" si="3"/>
        <v>20000</v>
      </c>
      <c r="H14" s="40">
        <v>0</v>
      </c>
      <c r="I14" s="40">
        <v>0</v>
      </c>
      <c r="J14" s="42">
        <f t="shared" si="1"/>
        <v>20000</v>
      </c>
      <c r="K14" s="43"/>
      <c r="L14" s="28" t="str">
        <f t="shared" si="2"/>
        <v/>
      </c>
      <c r="M14" s="44"/>
    </row>
    <row r="15" spans="1:13" s="45" customFormat="1" ht="15" x14ac:dyDescent="0.25">
      <c r="A15" s="37"/>
      <c r="B15" s="38"/>
      <c r="C15" s="38"/>
      <c r="D15" s="39" t="s">
        <v>14</v>
      </c>
      <c r="E15" s="40">
        <v>28965535</v>
      </c>
      <c r="F15" s="40">
        <v>16854425</v>
      </c>
      <c r="G15" s="41">
        <f t="shared" si="3"/>
        <v>45819960</v>
      </c>
      <c r="H15" s="40">
        <v>11161314</v>
      </c>
      <c r="I15" s="40">
        <v>11159513</v>
      </c>
      <c r="J15" s="42">
        <f t="shared" si="1"/>
        <v>34658646</v>
      </c>
      <c r="K15" s="43"/>
      <c r="L15" s="28" t="str">
        <f t="shared" si="2"/>
        <v/>
      </c>
      <c r="M15" s="44"/>
    </row>
    <row r="16" spans="1:13" s="45" customFormat="1" ht="15" x14ac:dyDescent="0.25">
      <c r="A16" s="37"/>
      <c r="B16" s="38"/>
      <c r="C16" s="38"/>
      <c r="D16" s="39" t="s">
        <v>15</v>
      </c>
      <c r="E16" s="40">
        <v>65953465</v>
      </c>
      <c r="F16" s="40">
        <v>8075969</v>
      </c>
      <c r="G16" s="41">
        <f t="shared" si="3"/>
        <v>74029434</v>
      </c>
      <c r="H16" s="40">
        <v>36235605</v>
      </c>
      <c r="I16" s="40">
        <v>30218678</v>
      </c>
      <c r="J16" s="42">
        <f t="shared" si="1"/>
        <v>37793829</v>
      </c>
      <c r="K16" s="43"/>
      <c r="L16" s="28" t="str">
        <f t="shared" si="2"/>
        <v/>
      </c>
      <c r="M16" s="44"/>
    </row>
    <row r="17" spans="1:12" s="45" customFormat="1" ht="15" x14ac:dyDescent="0.25">
      <c r="A17" s="37"/>
      <c r="B17" s="38"/>
      <c r="C17" s="38"/>
      <c r="D17" s="39" t="s">
        <v>16</v>
      </c>
      <c r="E17" s="40">
        <v>60941857</v>
      </c>
      <c r="F17" s="40">
        <v>1299260</v>
      </c>
      <c r="G17" s="41">
        <f t="shared" si="3"/>
        <v>62241117</v>
      </c>
      <c r="H17" s="40">
        <v>29795554</v>
      </c>
      <c r="I17" s="40">
        <v>28584375</v>
      </c>
      <c r="J17" s="42">
        <f t="shared" si="1"/>
        <v>32445563</v>
      </c>
      <c r="K17" s="43"/>
      <c r="L17" s="28" t="str">
        <f t="shared" si="2"/>
        <v/>
      </c>
    </row>
    <row r="18" spans="1:12" s="45" customFormat="1" ht="15" x14ac:dyDescent="0.25">
      <c r="A18" s="37"/>
      <c r="B18" s="38"/>
      <c r="C18" s="38"/>
      <c r="D18" s="39" t="s">
        <v>17</v>
      </c>
      <c r="E18" s="40">
        <v>0</v>
      </c>
      <c r="F18" s="40">
        <v>0</v>
      </c>
      <c r="G18" s="41">
        <f t="shared" si="3"/>
        <v>0</v>
      </c>
      <c r="H18" s="40">
        <v>0</v>
      </c>
      <c r="I18" s="40">
        <v>0</v>
      </c>
      <c r="J18" s="42">
        <f t="shared" si="1"/>
        <v>0</v>
      </c>
      <c r="K18" s="43"/>
      <c r="L18" s="28" t="str">
        <f t="shared" si="2"/>
        <v/>
      </c>
    </row>
    <row r="19" spans="1:12" s="45" customFormat="1" ht="15" x14ac:dyDescent="0.25">
      <c r="A19" s="46"/>
      <c r="B19" s="47"/>
      <c r="C19" s="47"/>
      <c r="D19" s="48" t="s">
        <v>18</v>
      </c>
      <c r="E19" s="49">
        <v>2104649</v>
      </c>
      <c r="F19" s="49">
        <v>99791</v>
      </c>
      <c r="G19" s="50">
        <f t="shared" si="3"/>
        <v>2204440</v>
      </c>
      <c r="H19" s="49">
        <v>68287</v>
      </c>
      <c r="I19" s="49">
        <v>68287</v>
      </c>
      <c r="J19" s="51">
        <f t="shared" si="1"/>
        <v>2136153</v>
      </c>
      <c r="K19" s="52"/>
      <c r="L19" s="28" t="str">
        <f t="shared" si="2"/>
        <v/>
      </c>
    </row>
    <row r="20" spans="1:12" s="56" customFormat="1" ht="12" customHeight="1" x14ac:dyDescent="0.25">
      <c r="A20" s="37"/>
      <c r="B20" s="38"/>
      <c r="C20" s="38"/>
      <c r="D20" s="39"/>
      <c r="E20" s="41"/>
      <c r="F20" s="41"/>
      <c r="G20" s="41"/>
      <c r="H20" s="41"/>
      <c r="I20" s="53"/>
      <c r="J20" s="54"/>
      <c r="K20" s="55"/>
      <c r="L20" s="28" t="str">
        <f t="shared" si="2"/>
        <v/>
      </c>
    </row>
    <row r="21" spans="1:12" s="36" customFormat="1" ht="15" x14ac:dyDescent="0.25">
      <c r="A21" s="31"/>
      <c r="B21" s="32"/>
      <c r="C21" s="32" t="s">
        <v>19</v>
      </c>
      <c r="D21" s="32"/>
      <c r="E21" s="33">
        <f>SUM(E22:E30)</f>
        <v>16795260</v>
      </c>
      <c r="F21" s="33">
        <f>SUM(F22:F30)</f>
        <v>3871269</v>
      </c>
      <c r="G21" s="33">
        <f>E21+F21</f>
        <v>20666529</v>
      </c>
      <c r="H21" s="33">
        <f>SUM(H22:H30)</f>
        <v>6331636</v>
      </c>
      <c r="I21" s="33">
        <f>SUM(I22:I30)</f>
        <v>6171141</v>
      </c>
      <c r="J21" s="34">
        <f t="shared" si="1"/>
        <v>14334893</v>
      </c>
      <c r="K21" s="35"/>
      <c r="L21" s="28" t="str">
        <f t="shared" si="2"/>
        <v/>
      </c>
    </row>
    <row r="22" spans="1:12" s="45" customFormat="1" ht="30" x14ac:dyDescent="0.25">
      <c r="A22" s="37"/>
      <c r="B22" s="38"/>
      <c r="C22" s="38"/>
      <c r="D22" s="39" t="s">
        <v>20</v>
      </c>
      <c r="E22" s="40">
        <v>6081000</v>
      </c>
      <c r="F22" s="40">
        <v>601540</v>
      </c>
      <c r="G22" s="41">
        <f t="shared" ref="G22:G85" si="4">E22+F22</f>
        <v>6682540</v>
      </c>
      <c r="H22" s="40">
        <v>2955346</v>
      </c>
      <c r="I22" s="40">
        <v>2906509</v>
      </c>
      <c r="J22" s="42">
        <f t="shared" si="1"/>
        <v>3727194</v>
      </c>
      <c r="K22" s="43"/>
      <c r="L22" s="28" t="str">
        <f t="shared" si="2"/>
        <v/>
      </c>
    </row>
    <row r="23" spans="1:12" s="45" customFormat="1" ht="15" x14ac:dyDescent="0.25">
      <c r="A23" s="37"/>
      <c r="B23" s="38"/>
      <c r="C23" s="38"/>
      <c r="D23" s="39" t="s">
        <v>21</v>
      </c>
      <c r="E23" s="40">
        <v>1206000</v>
      </c>
      <c r="F23" s="40">
        <v>8050</v>
      </c>
      <c r="G23" s="41">
        <f t="shared" si="4"/>
        <v>1214050</v>
      </c>
      <c r="H23" s="40">
        <v>384756</v>
      </c>
      <c r="I23" s="40">
        <v>371562</v>
      </c>
      <c r="J23" s="42">
        <f t="shared" si="1"/>
        <v>829294</v>
      </c>
      <c r="K23" s="43"/>
      <c r="L23" s="28" t="str">
        <f t="shared" si="2"/>
        <v/>
      </c>
    </row>
    <row r="24" spans="1:12" s="45" customFormat="1" ht="30" x14ac:dyDescent="0.25">
      <c r="A24" s="37"/>
      <c r="B24" s="38"/>
      <c r="C24" s="38"/>
      <c r="D24" s="39" t="s">
        <v>22</v>
      </c>
      <c r="E24" s="40">
        <v>0</v>
      </c>
      <c r="F24" s="40">
        <v>0</v>
      </c>
      <c r="G24" s="41">
        <f t="shared" si="4"/>
        <v>0</v>
      </c>
      <c r="H24" s="40">
        <v>0</v>
      </c>
      <c r="I24" s="40">
        <v>0</v>
      </c>
      <c r="J24" s="42">
        <f t="shared" si="1"/>
        <v>0</v>
      </c>
      <c r="K24" s="43"/>
      <c r="L24" s="28" t="str">
        <f t="shared" si="2"/>
        <v/>
      </c>
    </row>
    <row r="25" spans="1:12" s="45" customFormat="1" ht="30" x14ac:dyDescent="0.25">
      <c r="A25" s="37"/>
      <c r="B25" s="38"/>
      <c r="C25" s="38"/>
      <c r="D25" s="39" t="s">
        <v>23</v>
      </c>
      <c r="E25" s="40">
        <v>716300</v>
      </c>
      <c r="F25" s="40">
        <v>2566905</v>
      </c>
      <c r="G25" s="41">
        <f t="shared" si="4"/>
        <v>3283205</v>
      </c>
      <c r="H25" s="40">
        <v>157867</v>
      </c>
      <c r="I25" s="40">
        <v>157867</v>
      </c>
      <c r="J25" s="42">
        <f t="shared" si="1"/>
        <v>3125338</v>
      </c>
      <c r="K25" s="43"/>
      <c r="L25" s="28" t="str">
        <f t="shared" si="2"/>
        <v/>
      </c>
    </row>
    <row r="26" spans="1:12" s="45" customFormat="1" ht="15" x14ac:dyDescent="0.25">
      <c r="A26" s="37"/>
      <c r="B26" s="38"/>
      <c r="C26" s="38"/>
      <c r="D26" s="39" t="s">
        <v>24</v>
      </c>
      <c r="E26" s="40">
        <v>48450</v>
      </c>
      <c r="F26" s="40">
        <v>101560</v>
      </c>
      <c r="G26" s="41">
        <f t="shared" si="4"/>
        <v>150010</v>
      </c>
      <c r="H26" s="40">
        <v>103368</v>
      </c>
      <c r="I26" s="40">
        <v>103368</v>
      </c>
      <c r="J26" s="42">
        <f t="shared" si="1"/>
        <v>46642</v>
      </c>
      <c r="K26" s="43"/>
      <c r="L26" s="28" t="str">
        <f t="shared" si="2"/>
        <v/>
      </c>
    </row>
    <row r="27" spans="1:12" s="45" customFormat="1" ht="15" x14ac:dyDescent="0.25">
      <c r="A27" s="37"/>
      <c r="B27" s="38"/>
      <c r="C27" s="38"/>
      <c r="D27" s="39" t="s">
        <v>25</v>
      </c>
      <c r="E27" s="40">
        <v>5718960</v>
      </c>
      <c r="F27" s="40">
        <v>53229</v>
      </c>
      <c r="G27" s="41">
        <f t="shared" si="4"/>
        <v>5772189</v>
      </c>
      <c r="H27" s="40">
        <v>1925557</v>
      </c>
      <c r="I27" s="40">
        <v>1850153</v>
      </c>
      <c r="J27" s="42">
        <f t="shared" si="1"/>
        <v>3846632</v>
      </c>
      <c r="K27" s="43"/>
      <c r="L27" s="28" t="str">
        <f t="shared" si="2"/>
        <v/>
      </c>
    </row>
    <row r="28" spans="1:12" s="45" customFormat="1" ht="30" x14ac:dyDescent="0.25">
      <c r="A28" s="37"/>
      <c r="B28" s="38"/>
      <c r="C28" s="38"/>
      <c r="D28" s="39" t="s">
        <v>26</v>
      </c>
      <c r="E28" s="40">
        <v>1320900</v>
      </c>
      <c r="F28" s="40">
        <v>219859</v>
      </c>
      <c r="G28" s="41">
        <f t="shared" si="4"/>
        <v>1540759</v>
      </c>
      <c r="H28" s="40">
        <v>129092</v>
      </c>
      <c r="I28" s="40">
        <v>129092</v>
      </c>
      <c r="J28" s="42">
        <f t="shared" si="1"/>
        <v>1411667</v>
      </c>
      <c r="K28" s="43"/>
      <c r="L28" s="28" t="str">
        <f t="shared" si="2"/>
        <v/>
      </c>
    </row>
    <row r="29" spans="1:12" s="45" customFormat="1" ht="15" x14ac:dyDescent="0.25">
      <c r="A29" s="37"/>
      <c r="B29" s="38"/>
      <c r="C29" s="38"/>
      <c r="D29" s="39" t="s">
        <v>27</v>
      </c>
      <c r="E29" s="40">
        <v>0</v>
      </c>
      <c r="F29" s="40">
        <v>0</v>
      </c>
      <c r="G29" s="41">
        <f t="shared" si="4"/>
        <v>0</v>
      </c>
      <c r="H29" s="40">
        <v>0</v>
      </c>
      <c r="I29" s="40">
        <v>0</v>
      </c>
      <c r="J29" s="42">
        <f t="shared" si="1"/>
        <v>0</v>
      </c>
      <c r="K29" s="43"/>
      <c r="L29" s="28" t="str">
        <f t="shared" si="2"/>
        <v/>
      </c>
    </row>
    <row r="30" spans="1:12" s="45" customFormat="1" ht="15" x14ac:dyDescent="0.25">
      <c r="A30" s="46"/>
      <c r="B30" s="47"/>
      <c r="C30" s="47"/>
      <c r="D30" s="48" t="s">
        <v>28</v>
      </c>
      <c r="E30" s="49">
        <v>1703650</v>
      </c>
      <c r="F30" s="49">
        <v>320126</v>
      </c>
      <c r="G30" s="50">
        <f t="shared" si="4"/>
        <v>2023776</v>
      </c>
      <c r="H30" s="49">
        <v>675650</v>
      </c>
      <c r="I30" s="49">
        <v>652590</v>
      </c>
      <c r="J30" s="51">
        <f t="shared" si="1"/>
        <v>1348126</v>
      </c>
      <c r="K30" s="52"/>
      <c r="L30" s="28" t="str">
        <f t="shared" si="2"/>
        <v/>
      </c>
    </row>
    <row r="31" spans="1:12" s="56" customFormat="1" ht="10.5" customHeight="1" x14ac:dyDescent="0.25">
      <c r="A31" s="37"/>
      <c r="B31" s="38"/>
      <c r="C31" s="38"/>
      <c r="D31" s="39"/>
      <c r="E31" s="41"/>
      <c r="F31" s="41"/>
      <c r="G31" s="41"/>
      <c r="H31" s="41"/>
      <c r="I31" s="53"/>
      <c r="J31" s="54"/>
      <c r="K31" s="55"/>
      <c r="L31" s="28" t="str">
        <f t="shared" si="2"/>
        <v/>
      </c>
    </row>
    <row r="32" spans="1:12" s="36" customFormat="1" ht="15" x14ac:dyDescent="0.25">
      <c r="A32" s="31"/>
      <c r="B32" s="32"/>
      <c r="C32" s="32" t="s">
        <v>29</v>
      </c>
      <c r="D32" s="32"/>
      <c r="E32" s="33">
        <f>SUM(E33:E41)</f>
        <v>25819537</v>
      </c>
      <c r="F32" s="33">
        <f>SUM(F33:F41)</f>
        <v>8221038</v>
      </c>
      <c r="G32" s="33">
        <f t="shared" si="4"/>
        <v>34040575</v>
      </c>
      <c r="H32" s="33">
        <f>SUM(H33:H41)</f>
        <v>8974399</v>
      </c>
      <c r="I32" s="33">
        <f>SUM(I33:I41)</f>
        <v>8876238</v>
      </c>
      <c r="J32" s="34">
        <f t="shared" si="1"/>
        <v>25066176</v>
      </c>
      <c r="K32" s="35"/>
      <c r="L32" s="28" t="str">
        <f t="shared" si="2"/>
        <v/>
      </c>
    </row>
    <row r="33" spans="1:12" s="45" customFormat="1" ht="15" x14ac:dyDescent="0.25">
      <c r="A33" s="37"/>
      <c r="B33" s="38"/>
      <c r="C33" s="38"/>
      <c r="D33" s="39" t="s">
        <v>30</v>
      </c>
      <c r="E33" s="40">
        <v>10037631</v>
      </c>
      <c r="F33" s="40">
        <v>762800</v>
      </c>
      <c r="G33" s="41">
        <f t="shared" si="4"/>
        <v>10800431</v>
      </c>
      <c r="H33" s="40">
        <v>4137326</v>
      </c>
      <c r="I33" s="40">
        <v>4106445</v>
      </c>
      <c r="J33" s="42">
        <f t="shared" si="1"/>
        <v>6663105</v>
      </c>
      <c r="K33" s="43"/>
      <c r="L33" s="28" t="str">
        <f t="shared" si="2"/>
        <v/>
      </c>
    </row>
    <row r="34" spans="1:12" s="45" customFormat="1" ht="15" x14ac:dyDescent="0.25">
      <c r="A34" s="37"/>
      <c r="B34" s="38"/>
      <c r="C34" s="38"/>
      <c r="D34" s="39" t="s">
        <v>31</v>
      </c>
      <c r="E34" s="40">
        <v>1865500</v>
      </c>
      <c r="F34" s="40">
        <v>958607</v>
      </c>
      <c r="G34" s="41">
        <f t="shared" si="4"/>
        <v>2824107</v>
      </c>
      <c r="H34" s="40">
        <v>788490</v>
      </c>
      <c r="I34" s="40">
        <v>788490</v>
      </c>
      <c r="J34" s="42">
        <f t="shared" si="1"/>
        <v>2035617</v>
      </c>
      <c r="K34" s="43"/>
      <c r="L34" s="28" t="str">
        <f t="shared" si="2"/>
        <v/>
      </c>
    </row>
    <row r="35" spans="1:12" s="45" customFormat="1" ht="30" x14ac:dyDescent="0.25">
      <c r="A35" s="37"/>
      <c r="B35" s="38"/>
      <c r="C35" s="38"/>
      <c r="D35" s="39" t="s">
        <v>32</v>
      </c>
      <c r="E35" s="40">
        <v>786000</v>
      </c>
      <c r="F35" s="40">
        <v>6277354</v>
      </c>
      <c r="G35" s="41">
        <f t="shared" si="4"/>
        <v>7063354</v>
      </c>
      <c r="H35" s="40">
        <v>489614</v>
      </c>
      <c r="I35" s="40">
        <v>422334</v>
      </c>
      <c r="J35" s="42">
        <f t="shared" si="1"/>
        <v>6573740</v>
      </c>
      <c r="K35" s="43"/>
      <c r="L35" s="28" t="str">
        <f t="shared" si="2"/>
        <v/>
      </c>
    </row>
    <row r="36" spans="1:12" s="45" customFormat="1" ht="15" x14ac:dyDescent="0.25">
      <c r="A36" s="37"/>
      <c r="B36" s="38"/>
      <c r="C36" s="38"/>
      <c r="D36" s="39" t="s">
        <v>33</v>
      </c>
      <c r="E36" s="40">
        <v>464000</v>
      </c>
      <c r="F36" s="40">
        <v>35332</v>
      </c>
      <c r="G36" s="41">
        <f t="shared" si="4"/>
        <v>499332</v>
      </c>
      <c r="H36" s="40">
        <v>215521</v>
      </c>
      <c r="I36" s="40">
        <v>215521</v>
      </c>
      <c r="J36" s="42">
        <f t="shared" si="1"/>
        <v>283811</v>
      </c>
      <c r="K36" s="43"/>
      <c r="L36" s="28" t="str">
        <f t="shared" si="2"/>
        <v/>
      </c>
    </row>
    <row r="37" spans="1:12" s="45" customFormat="1" ht="30" x14ac:dyDescent="0.25">
      <c r="A37" s="37"/>
      <c r="B37" s="38"/>
      <c r="C37" s="38"/>
      <c r="D37" s="39" t="s">
        <v>34</v>
      </c>
      <c r="E37" s="40">
        <v>2460150</v>
      </c>
      <c r="F37" s="40">
        <v>2085386</v>
      </c>
      <c r="G37" s="41">
        <f t="shared" si="4"/>
        <v>4545536</v>
      </c>
      <c r="H37" s="40">
        <v>1382273</v>
      </c>
      <c r="I37" s="40">
        <v>1382273</v>
      </c>
      <c r="J37" s="42">
        <f t="shared" si="1"/>
        <v>3163263</v>
      </c>
      <c r="K37" s="43"/>
      <c r="L37" s="28" t="str">
        <f t="shared" si="2"/>
        <v/>
      </c>
    </row>
    <row r="38" spans="1:12" s="45" customFormat="1" ht="15" x14ac:dyDescent="0.25">
      <c r="A38" s="37"/>
      <c r="B38" s="38"/>
      <c r="C38" s="38"/>
      <c r="D38" s="39" t="s">
        <v>35</v>
      </c>
      <c r="E38" s="40">
        <v>278400</v>
      </c>
      <c r="F38" s="40">
        <v>0</v>
      </c>
      <c r="G38" s="41">
        <f t="shared" si="4"/>
        <v>278400</v>
      </c>
      <c r="H38" s="40">
        <v>0</v>
      </c>
      <c r="I38" s="40">
        <v>0</v>
      </c>
      <c r="J38" s="42">
        <f t="shared" si="1"/>
        <v>278400</v>
      </c>
      <c r="K38" s="43"/>
      <c r="L38" s="28" t="str">
        <f t="shared" si="2"/>
        <v/>
      </c>
    </row>
    <row r="39" spans="1:12" s="45" customFormat="1" ht="15" x14ac:dyDescent="0.25">
      <c r="A39" s="37"/>
      <c r="B39" s="38"/>
      <c r="C39" s="38"/>
      <c r="D39" s="39" t="s">
        <v>36</v>
      </c>
      <c r="E39" s="40">
        <v>195600</v>
      </c>
      <c r="F39" s="40">
        <v>42516</v>
      </c>
      <c r="G39" s="41">
        <f t="shared" si="4"/>
        <v>238116</v>
      </c>
      <c r="H39" s="40">
        <v>49239</v>
      </c>
      <c r="I39" s="40">
        <v>49239</v>
      </c>
      <c r="J39" s="42">
        <f t="shared" si="1"/>
        <v>188877</v>
      </c>
      <c r="K39" s="43"/>
      <c r="L39" s="28" t="str">
        <f t="shared" si="2"/>
        <v/>
      </c>
    </row>
    <row r="40" spans="1:12" s="45" customFormat="1" ht="15" x14ac:dyDescent="0.25">
      <c r="A40" s="37"/>
      <c r="B40" s="38"/>
      <c r="C40" s="38"/>
      <c r="D40" s="39" t="s">
        <v>37</v>
      </c>
      <c r="E40" s="40">
        <v>25000</v>
      </c>
      <c r="F40" s="40">
        <v>-1000</v>
      </c>
      <c r="G40" s="41">
        <f t="shared" si="4"/>
        <v>24000</v>
      </c>
      <c r="H40" s="40">
        <v>2450</v>
      </c>
      <c r="I40" s="40">
        <v>2450</v>
      </c>
      <c r="J40" s="42">
        <f t="shared" si="1"/>
        <v>21550</v>
      </c>
      <c r="K40" s="43"/>
      <c r="L40" s="28" t="str">
        <f t="shared" si="2"/>
        <v/>
      </c>
    </row>
    <row r="41" spans="1:12" s="45" customFormat="1" ht="18.75" customHeight="1" x14ac:dyDescent="0.25">
      <c r="A41" s="46"/>
      <c r="B41" s="47"/>
      <c r="C41" s="47"/>
      <c r="D41" s="48" t="s">
        <v>38</v>
      </c>
      <c r="E41" s="49">
        <v>9707256</v>
      </c>
      <c r="F41" s="49">
        <v>-1939957</v>
      </c>
      <c r="G41" s="50">
        <f t="shared" si="4"/>
        <v>7767299</v>
      </c>
      <c r="H41" s="49">
        <v>1909486</v>
      </c>
      <c r="I41" s="49">
        <v>1909486</v>
      </c>
      <c r="J41" s="51">
        <f t="shared" si="1"/>
        <v>5857813</v>
      </c>
      <c r="K41" s="52"/>
      <c r="L41" s="28" t="str">
        <f t="shared" si="2"/>
        <v/>
      </c>
    </row>
    <row r="42" spans="1:12" s="56" customFormat="1" ht="9" customHeight="1" x14ac:dyDescent="0.25">
      <c r="A42" s="37"/>
      <c r="B42" s="38"/>
      <c r="C42" s="38"/>
      <c r="D42" s="39"/>
      <c r="E42" s="41"/>
      <c r="F42" s="41"/>
      <c r="G42" s="41"/>
      <c r="H42" s="41"/>
      <c r="I42" s="53"/>
      <c r="J42" s="54"/>
      <c r="K42" s="55"/>
      <c r="L42" s="28" t="str">
        <f t="shared" si="2"/>
        <v/>
      </c>
    </row>
    <row r="43" spans="1:12" s="36" customFormat="1" ht="15" x14ac:dyDescent="0.25">
      <c r="A43" s="31"/>
      <c r="B43" s="32"/>
      <c r="C43" s="32" t="s">
        <v>39</v>
      </c>
      <c r="D43" s="32"/>
      <c r="E43" s="33">
        <f>SUM(E44:E52)</f>
        <v>75020000</v>
      </c>
      <c r="F43" s="33">
        <f>SUM(F44:F52)</f>
        <v>19931150</v>
      </c>
      <c r="G43" s="33">
        <f>E43+F43</f>
        <v>94951150</v>
      </c>
      <c r="H43" s="33">
        <f>SUM(H44:H52)</f>
        <v>63109504</v>
      </c>
      <c r="I43" s="33">
        <f>SUM(I44:I52)</f>
        <v>63109504</v>
      </c>
      <c r="J43" s="34">
        <f t="shared" si="1"/>
        <v>31841646</v>
      </c>
      <c r="K43" s="35"/>
      <c r="L43" s="28" t="str">
        <f t="shared" si="2"/>
        <v/>
      </c>
    </row>
    <row r="44" spans="1:12" s="45" customFormat="1" ht="30" x14ac:dyDescent="0.25">
      <c r="A44" s="37"/>
      <c r="B44" s="38"/>
      <c r="C44" s="38"/>
      <c r="D44" s="39" t="s">
        <v>40</v>
      </c>
      <c r="E44" s="40">
        <v>0</v>
      </c>
      <c r="F44" s="40">
        <v>0</v>
      </c>
      <c r="G44" s="41">
        <f t="shared" si="4"/>
        <v>0</v>
      </c>
      <c r="H44" s="40">
        <v>0</v>
      </c>
      <c r="I44" s="40">
        <v>0</v>
      </c>
      <c r="J44" s="42">
        <f t="shared" si="1"/>
        <v>0</v>
      </c>
      <c r="K44" s="43"/>
      <c r="L44" s="28" t="str">
        <f t="shared" si="2"/>
        <v/>
      </c>
    </row>
    <row r="45" spans="1:12" s="45" customFormat="1" ht="15" x14ac:dyDescent="0.25">
      <c r="A45" s="37"/>
      <c r="B45" s="38"/>
      <c r="C45" s="38"/>
      <c r="D45" s="39" t="s">
        <v>41</v>
      </c>
      <c r="E45" s="40">
        <v>20000</v>
      </c>
      <c r="F45" s="40">
        <v>0</v>
      </c>
      <c r="G45" s="41">
        <f t="shared" si="4"/>
        <v>20000</v>
      </c>
      <c r="H45" s="40">
        <v>12600</v>
      </c>
      <c r="I45" s="40">
        <v>12600</v>
      </c>
      <c r="J45" s="42">
        <f t="shared" si="1"/>
        <v>7400</v>
      </c>
      <c r="K45" s="43"/>
      <c r="L45" s="28" t="str">
        <f t="shared" si="2"/>
        <v/>
      </c>
    </row>
    <row r="46" spans="1:12" s="45" customFormat="1" ht="15" x14ac:dyDescent="0.25">
      <c r="A46" s="37"/>
      <c r="B46" s="38"/>
      <c r="C46" s="38"/>
      <c r="D46" s="39" t="s">
        <v>42</v>
      </c>
      <c r="E46" s="40">
        <v>0</v>
      </c>
      <c r="F46" s="40">
        <v>0</v>
      </c>
      <c r="G46" s="41">
        <f t="shared" si="4"/>
        <v>0</v>
      </c>
      <c r="H46" s="40">
        <v>0</v>
      </c>
      <c r="I46" s="40">
        <v>0</v>
      </c>
      <c r="J46" s="42">
        <f t="shared" si="1"/>
        <v>0</v>
      </c>
      <c r="K46" s="43"/>
      <c r="L46" s="28" t="str">
        <f t="shared" si="2"/>
        <v/>
      </c>
    </row>
    <row r="47" spans="1:12" s="45" customFormat="1" ht="15" x14ac:dyDescent="0.25">
      <c r="A47" s="37"/>
      <c r="B47" s="38"/>
      <c r="C47" s="38"/>
      <c r="D47" s="39" t="s">
        <v>43</v>
      </c>
      <c r="E47" s="40">
        <v>0</v>
      </c>
      <c r="F47" s="40">
        <v>0</v>
      </c>
      <c r="G47" s="41">
        <f t="shared" si="4"/>
        <v>0</v>
      </c>
      <c r="H47" s="40">
        <v>0</v>
      </c>
      <c r="I47" s="40">
        <v>0</v>
      </c>
      <c r="J47" s="42">
        <f t="shared" si="1"/>
        <v>0</v>
      </c>
      <c r="K47" s="43"/>
      <c r="L47" s="28" t="str">
        <f t="shared" si="2"/>
        <v/>
      </c>
    </row>
    <row r="48" spans="1:12" s="45" customFormat="1" ht="15" x14ac:dyDescent="0.25">
      <c r="A48" s="37"/>
      <c r="B48" s="38"/>
      <c r="C48" s="38"/>
      <c r="D48" s="39" t="s">
        <v>44</v>
      </c>
      <c r="E48" s="40">
        <v>75000000</v>
      </c>
      <c r="F48" s="40">
        <v>19931150</v>
      </c>
      <c r="G48" s="41">
        <f t="shared" si="4"/>
        <v>94931150</v>
      </c>
      <c r="H48" s="40">
        <v>63096904</v>
      </c>
      <c r="I48" s="40">
        <v>63096904</v>
      </c>
      <c r="J48" s="42">
        <f t="shared" si="1"/>
        <v>31834246</v>
      </c>
      <c r="K48" s="43"/>
      <c r="L48" s="28" t="str">
        <f t="shared" si="2"/>
        <v/>
      </c>
    </row>
    <row r="49" spans="1:12" s="45" customFormat="1" ht="30" x14ac:dyDescent="0.25">
      <c r="A49" s="37"/>
      <c r="B49" s="38"/>
      <c r="C49" s="38"/>
      <c r="D49" s="39" t="s">
        <v>45</v>
      </c>
      <c r="E49" s="40">
        <v>0</v>
      </c>
      <c r="F49" s="40">
        <v>0</v>
      </c>
      <c r="G49" s="41">
        <f t="shared" si="4"/>
        <v>0</v>
      </c>
      <c r="H49" s="40">
        <v>0</v>
      </c>
      <c r="I49" s="40">
        <v>0</v>
      </c>
      <c r="J49" s="42">
        <f t="shared" si="1"/>
        <v>0</v>
      </c>
      <c r="K49" s="43"/>
      <c r="L49" s="28" t="str">
        <f t="shared" si="2"/>
        <v/>
      </c>
    </row>
    <row r="50" spans="1:12" s="57" customFormat="1" ht="15" x14ac:dyDescent="0.25">
      <c r="A50" s="37"/>
      <c r="B50" s="38"/>
      <c r="C50" s="38"/>
      <c r="D50" s="39" t="s">
        <v>46</v>
      </c>
      <c r="E50" s="40">
        <v>0</v>
      </c>
      <c r="F50" s="40">
        <v>0</v>
      </c>
      <c r="G50" s="41">
        <f t="shared" si="4"/>
        <v>0</v>
      </c>
      <c r="H50" s="40">
        <v>0</v>
      </c>
      <c r="I50" s="40">
        <v>0</v>
      </c>
      <c r="J50" s="42">
        <f t="shared" si="1"/>
        <v>0</v>
      </c>
      <c r="K50" s="43"/>
      <c r="L50" s="28" t="str">
        <f t="shared" si="2"/>
        <v/>
      </c>
    </row>
    <row r="51" spans="1:12" s="57" customFormat="1" ht="15" x14ac:dyDescent="0.25">
      <c r="A51" s="37"/>
      <c r="B51" s="38"/>
      <c r="C51" s="38"/>
      <c r="D51" s="39" t="s">
        <v>47</v>
      </c>
      <c r="E51" s="40">
        <v>0</v>
      </c>
      <c r="F51" s="40">
        <v>0</v>
      </c>
      <c r="G51" s="41">
        <f t="shared" si="4"/>
        <v>0</v>
      </c>
      <c r="H51" s="40">
        <v>0</v>
      </c>
      <c r="I51" s="40">
        <v>0</v>
      </c>
      <c r="J51" s="42">
        <f t="shared" si="1"/>
        <v>0</v>
      </c>
      <c r="K51" s="43"/>
      <c r="L51" s="28" t="str">
        <f t="shared" si="2"/>
        <v/>
      </c>
    </row>
    <row r="52" spans="1:12" s="57" customFormat="1" ht="15" x14ac:dyDescent="0.25">
      <c r="A52" s="46"/>
      <c r="B52" s="47"/>
      <c r="C52" s="47"/>
      <c r="D52" s="48" t="s">
        <v>48</v>
      </c>
      <c r="E52" s="49">
        <v>0</v>
      </c>
      <c r="F52" s="49">
        <v>0</v>
      </c>
      <c r="G52" s="50">
        <f t="shared" si="4"/>
        <v>0</v>
      </c>
      <c r="H52" s="49">
        <v>0</v>
      </c>
      <c r="I52" s="49">
        <v>0</v>
      </c>
      <c r="J52" s="51">
        <f t="shared" si="1"/>
        <v>0</v>
      </c>
      <c r="K52" s="52"/>
      <c r="L52" s="28" t="str">
        <f t="shared" si="2"/>
        <v/>
      </c>
    </row>
    <row r="53" spans="1:12" s="59" customFormat="1" ht="4.5" customHeight="1" x14ac:dyDescent="0.25">
      <c r="A53" s="37"/>
      <c r="B53" s="38"/>
      <c r="C53" s="38"/>
      <c r="D53" s="39"/>
      <c r="E53" s="58"/>
      <c r="F53" s="58"/>
      <c r="G53" s="58"/>
      <c r="H53" s="58"/>
      <c r="I53" s="53"/>
      <c r="J53" s="42"/>
      <c r="K53" s="43"/>
      <c r="L53" s="28" t="str">
        <f t="shared" si="2"/>
        <v/>
      </c>
    </row>
    <row r="54" spans="1:12" s="36" customFormat="1" ht="15" x14ac:dyDescent="0.25">
      <c r="A54" s="31"/>
      <c r="B54" s="32"/>
      <c r="C54" s="32" t="s">
        <v>49</v>
      </c>
      <c r="D54" s="32"/>
      <c r="E54" s="33">
        <f>SUM(E55:E63)</f>
        <v>3590000</v>
      </c>
      <c r="F54" s="33">
        <f>SUM(F55:F63)</f>
        <v>13834208</v>
      </c>
      <c r="G54" s="33">
        <f t="shared" si="4"/>
        <v>17424208</v>
      </c>
      <c r="H54" s="33">
        <f>SUM(H55:H63)</f>
        <v>895632</v>
      </c>
      <c r="I54" s="33">
        <f>SUM(I55:I63)</f>
        <v>895632</v>
      </c>
      <c r="J54" s="34">
        <f t="shared" si="1"/>
        <v>16528576</v>
      </c>
      <c r="K54" s="35"/>
      <c r="L54" s="28" t="str">
        <f t="shared" si="2"/>
        <v/>
      </c>
    </row>
    <row r="55" spans="1:12" s="45" customFormat="1" ht="15" x14ac:dyDescent="0.25">
      <c r="A55" s="37"/>
      <c r="B55" s="38"/>
      <c r="C55" s="38"/>
      <c r="D55" s="39" t="s">
        <v>50</v>
      </c>
      <c r="E55" s="40">
        <v>1390000</v>
      </c>
      <c r="F55" s="40">
        <v>12438271</v>
      </c>
      <c r="G55" s="41">
        <f t="shared" si="4"/>
        <v>13828271</v>
      </c>
      <c r="H55" s="40">
        <v>298934</v>
      </c>
      <c r="I55" s="40">
        <v>298934</v>
      </c>
      <c r="J55" s="42">
        <f t="shared" si="1"/>
        <v>13529337</v>
      </c>
      <c r="K55" s="43"/>
      <c r="L55" s="28" t="str">
        <f t="shared" si="2"/>
        <v/>
      </c>
    </row>
    <row r="56" spans="1:12" s="45" customFormat="1" ht="15" x14ac:dyDescent="0.25">
      <c r="A56" s="37"/>
      <c r="B56" s="38"/>
      <c r="C56" s="38"/>
      <c r="D56" s="39" t="s">
        <v>51</v>
      </c>
      <c r="E56" s="40">
        <v>200000</v>
      </c>
      <c r="F56" s="40">
        <v>391203</v>
      </c>
      <c r="G56" s="41">
        <f t="shared" si="4"/>
        <v>591203</v>
      </c>
      <c r="H56" s="40">
        <v>9075</v>
      </c>
      <c r="I56" s="40">
        <v>9075</v>
      </c>
      <c r="J56" s="42">
        <f t="shared" si="1"/>
        <v>582128</v>
      </c>
      <c r="K56" s="43"/>
      <c r="L56" s="28" t="str">
        <f t="shared" si="2"/>
        <v/>
      </c>
    </row>
    <row r="57" spans="1:12" s="45" customFormat="1" ht="15" x14ac:dyDescent="0.25">
      <c r="A57" s="37"/>
      <c r="B57" s="38"/>
      <c r="C57" s="38"/>
      <c r="D57" s="39" t="s">
        <v>52</v>
      </c>
      <c r="E57" s="40">
        <v>0</v>
      </c>
      <c r="F57" s="40">
        <v>0</v>
      </c>
      <c r="G57" s="41">
        <f t="shared" si="4"/>
        <v>0</v>
      </c>
      <c r="H57" s="40">
        <v>0</v>
      </c>
      <c r="I57" s="40">
        <v>0</v>
      </c>
      <c r="J57" s="42">
        <f t="shared" si="1"/>
        <v>0</v>
      </c>
      <c r="K57" s="43"/>
      <c r="L57" s="28" t="str">
        <f t="shared" si="2"/>
        <v/>
      </c>
    </row>
    <row r="58" spans="1:12" s="45" customFormat="1" ht="15" x14ac:dyDescent="0.25">
      <c r="A58" s="37"/>
      <c r="B58" s="38"/>
      <c r="C58" s="38"/>
      <c r="D58" s="39" t="s">
        <v>53</v>
      </c>
      <c r="E58" s="40">
        <v>0</v>
      </c>
      <c r="F58" s="40">
        <v>750000</v>
      </c>
      <c r="G58" s="41">
        <f t="shared" si="4"/>
        <v>750000</v>
      </c>
      <c r="H58" s="40">
        <v>0</v>
      </c>
      <c r="I58" s="40">
        <v>0</v>
      </c>
      <c r="J58" s="42">
        <f t="shared" si="1"/>
        <v>750000</v>
      </c>
      <c r="K58" s="43"/>
      <c r="L58" s="28" t="str">
        <f t="shared" si="2"/>
        <v/>
      </c>
    </row>
    <row r="59" spans="1:12" s="45" customFormat="1" ht="15" x14ac:dyDescent="0.25">
      <c r="A59" s="37"/>
      <c r="B59" s="38"/>
      <c r="C59" s="38"/>
      <c r="D59" s="39" t="s">
        <v>54</v>
      </c>
      <c r="E59" s="40">
        <v>0</v>
      </c>
      <c r="F59" s="40">
        <v>0</v>
      </c>
      <c r="G59" s="41">
        <f t="shared" si="4"/>
        <v>0</v>
      </c>
      <c r="H59" s="40">
        <v>0</v>
      </c>
      <c r="I59" s="40">
        <v>0</v>
      </c>
      <c r="J59" s="42">
        <f t="shared" si="1"/>
        <v>0</v>
      </c>
      <c r="K59" s="43"/>
      <c r="L59" s="28" t="str">
        <f t="shared" si="2"/>
        <v/>
      </c>
    </row>
    <row r="60" spans="1:12" s="45" customFormat="1" ht="15" x14ac:dyDescent="0.25">
      <c r="A60" s="37"/>
      <c r="B60" s="38"/>
      <c r="C60" s="38"/>
      <c r="D60" s="39" t="s">
        <v>55</v>
      </c>
      <c r="E60" s="40">
        <v>0</v>
      </c>
      <c r="F60" s="40">
        <v>6380</v>
      </c>
      <c r="G60" s="41">
        <f t="shared" si="4"/>
        <v>6380</v>
      </c>
      <c r="H60" s="40">
        <v>6380</v>
      </c>
      <c r="I60" s="40">
        <v>6380</v>
      </c>
      <c r="J60" s="42">
        <f t="shared" si="1"/>
        <v>0</v>
      </c>
      <c r="K60" s="43"/>
      <c r="L60" s="28" t="str">
        <f t="shared" si="2"/>
        <v/>
      </c>
    </row>
    <row r="61" spans="1:12" s="45" customFormat="1" ht="15" x14ac:dyDescent="0.25">
      <c r="A61" s="37"/>
      <c r="B61" s="38"/>
      <c r="C61" s="38"/>
      <c r="D61" s="39" t="s">
        <v>56</v>
      </c>
      <c r="E61" s="40">
        <v>0</v>
      </c>
      <c r="F61" s="40">
        <v>0</v>
      </c>
      <c r="G61" s="41">
        <f t="shared" si="4"/>
        <v>0</v>
      </c>
      <c r="H61" s="40">
        <v>0</v>
      </c>
      <c r="I61" s="40">
        <v>0</v>
      </c>
      <c r="J61" s="42">
        <f t="shared" si="1"/>
        <v>0</v>
      </c>
      <c r="K61" s="43"/>
      <c r="L61" s="28" t="str">
        <f t="shared" si="2"/>
        <v/>
      </c>
    </row>
    <row r="62" spans="1:12" s="45" customFormat="1" ht="15" x14ac:dyDescent="0.25">
      <c r="A62" s="37"/>
      <c r="B62" s="38"/>
      <c r="C62" s="38"/>
      <c r="D62" s="39" t="s">
        <v>57</v>
      </c>
      <c r="E62" s="40">
        <v>0</v>
      </c>
      <c r="F62" s="40">
        <v>0</v>
      </c>
      <c r="G62" s="41">
        <f t="shared" si="4"/>
        <v>0</v>
      </c>
      <c r="H62" s="40">
        <v>0</v>
      </c>
      <c r="I62" s="40">
        <v>0</v>
      </c>
      <c r="J62" s="42">
        <f t="shared" si="1"/>
        <v>0</v>
      </c>
      <c r="K62" s="43"/>
      <c r="L62" s="28" t="str">
        <f t="shared" si="2"/>
        <v/>
      </c>
    </row>
    <row r="63" spans="1:12" s="45" customFormat="1" ht="15" x14ac:dyDescent="0.25">
      <c r="A63" s="46"/>
      <c r="B63" s="47"/>
      <c r="C63" s="47"/>
      <c r="D63" s="48" t="s">
        <v>58</v>
      </c>
      <c r="E63" s="49">
        <v>2000000</v>
      </c>
      <c r="F63" s="49">
        <v>248354</v>
      </c>
      <c r="G63" s="50">
        <f t="shared" si="4"/>
        <v>2248354</v>
      </c>
      <c r="H63" s="49">
        <v>581243</v>
      </c>
      <c r="I63" s="49">
        <v>581243</v>
      </c>
      <c r="J63" s="51">
        <f t="shared" si="1"/>
        <v>1667111</v>
      </c>
      <c r="K63" s="52"/>
      <c r="L63" s="28" t="str">
        <f t="shared" si="2"/>
        <v/>
      </c>
    </row>
    <row r="64" spans="1:12" s="56" customFormat="1" ht="5.25" customHeight="1" x14ac:dyDescent="0.25">
      <c r="A64" s="37"/>
      <c r="B64" s="38"/>
      <c r="C64" s="38"/>
      <c r="D64" s="39"/>
      <c r="E64" s="41"/>
      <c r="F64" s="41"/>
      <c r="G64" s="41"/>
      <c r="H64" s="41"/>
      <c r="I64" s="53"/>
      <c r="J64" s="54"/>
      <c r="K64" s="55"/>
      <c r="L64" s="28" t="str">
        <f t="shared" si="2"/>
        <v/>
      </c>
    </row>
    <row r="65" spans="1:12" s="36" customFormat="1" ht="15" x14ac:dyDescent="0.25">
      <c r="A65" s="31"/>
      <c r="B65" s="32"/>
      <c r="C65" s="32" t="s">
        <v>59</v>
      </c>
      <c r="D65" s="32"/>
      <c r="E65" s="33">
        <f>SUM(E66:E68)</f>
        <v>0</v>
      </c>
      <c r="F65" s="33">
        <f>SUM(F66:F68)</f>
        <v>5215000</v>
      </c>
      <c r="G65" s="33">
        <f t="shared" si="4"/>
        <v>5215000</v>
      </c>
      <c r="H65" s="33">
        <f>SUM(H66:H68)</f>
        <v>0</v>
      </c>
      <c r="I65" s="33">
        <f>SUM(I66:I68)</f>
        <v>0</v>
      </c>
      <c r="J65" s="34">
        <f t="shared" si="1"/>
        <v>5215000</v>
      </c>
      <c r="K65" s="35"/>
      <c r="L65" s="28" t="str">
        <f t="shared" si="2"/>
        <v/>
      </c>
    </row>
    <row r="66" spans="1:12" s="45" customFormat="1" ht="15" x14ac:dyDescent="0.25">
      <c r="A66" s="37"/>
      <c r="B66" s="38"/>
      <c r="C66" s="38"/>
      <c r="D66" s="39" t="s">
        <v>60</v>
      </c>
      <c r="E66" s="40">
        <v>0</v>
      </c>
      <c r="F66" s="40">
        <v>0</v>
      </c>
      <c r="G66" s="41">
        <f t="shared" si="4"/>
        <v>0</v>
      </c>
      <c r="H66" s="40">
        <v>0</v>
      </c>
      <c r="I66" s="40">
        <v>0</v>
      </c>
      <c r="J66" s="42">
        <f t="shared" si="1"/>
        <v>0</v>
      </c>
      <c r="K66" s="43"/>
      <c r="L66" s="28" t="str">
        <f t="shared" si="2"/>
        <v/>
      </c>
    </row>
    <row r="67" spans="1:12" s="45" customFormat="1" ht="15" x14ac:dyDescent="0.25">
      <c r="A67" s="37"/>
      <c r="B67" s="38"/>
      <c r="C67" s="38"/>
      <c r="D67" s="39" t="s">
        <v>61</v>
      </c>
      <c r="E67" s="40">
        <v>0</v>
      </c>
      <c r="F67" s="40">
        <v>5215000</v>
      </c>
      <c r="G67" s="41">
        <f t="shared" si="4"/>
        <v>5215000</v>
      </c>
      <c r="H67" s="40">
        <v>0</v>
      </c>
      <c r="I67" s="40">
        <v>0</v>
      </c>
      <c r="J67" s="42">
        <f t="shared" si="1"/>
        <v>5215000</v>
      </c>
      <c r="K67" s="43"/>
      <c r="L67" s="28" t="str">
        <f t="shared" si="2"/>
        <v/>
      </c>
    </row>
    <row r="68" spans="1:12" s="45" customFormat="1" ht="15" x14ac:dyDescent="0.25">
      <c r="A68" s="46"/>
      <c r="B68" s="47"/>
      <c r="C68" s="47"/>
      <c r="D68" s="48" t="s">
        <v>62</v>
      </c>
      <c r="E68" s="49">
        <v>0</v>
      </c>
      <c r="F68" s="49">
        <v>0</v>
      </c>
      <c r="G68" s="50">
        <f t="shared" si="4"/>
        <v>0</v>
      </c>
      <c r="H68" s="49">
        <v>0</v>
      </c>
      <c r="I68" s="49">
        <v>0</v>
      </c>
      <c r="J68" s="51">
        <f t="shared" si="1"/>
        <v>0</v>
      </c>
      <c r="K68" s="52"/>
      <c r="L68" s="28" t="str">
        <f t="shared" si="2"/>
        <v/>
      </c>
    </row>
    <row r="69" spans="1:12" s="56" customFormat="1" ht="4.5" customHeight="1" x14ac:dyDescent="0.25">
      <c r="A69" s="37"/>
      <c r="B69" s="38"/>
      <c r="C69" s="38"/>
      <c r="D69" s="39"/>
      <c r="E69" s="41"/>
      <c r="F69" s="41"/>
      <c r="G69" s="41"/>
      <c r="H69" s="41"/>
      <c r="I69" s="53"/>
      <c r="J69" s="54"/>
      <c r="K69" s="55"/>
      <c r="L69" s="28" t="str">
        <f t="shared" si="2"/>
        <v/>
      </c>
    </row>
    <row r="70" spans="1:12" s="36" customFormat="1" ht="15" x14ac:dyDescent="0.25">
      <c r="A70" s="31"/>
      <c r="B70" s="32"/>
      <c r="C70" s="32" t="s">
        <v>63</v>
      </c>
      <c r="D70" s="32"/>
      <c r="E70" s="33">
        <f>SUM(E71:E77)</f>
        <v>0</v>
      </c>
      <c r="F70" s="33">
        <f>SUM(F71:F77)</f>
        <v>0</v>
      </c>
      <c r="G70" s="33">
        <f t="shared" si="4"/>
        <v>0</v>
      </c>
      <c r="H70" s="33">
        <f>SUM(H71:H77)</f>
        <v>0</v>
      </c>
      <c r="I70" s="33">
        <f>SUM(I71:I77)</f>
        <v>0</v>
      </c>
      <c r="J70" s="34">
        <f t="shared" si="1"/>
        <v>0</v>
      </c>
      <c r="K70" s="35"/>
      <c r="L70" s="28" t="str">
        <f t="shared" si="2"/>
        <v/>
      </c>
    </row>
    <row r="71" spans="1:12" s="57" customFormat="1" ht="30" x14ac:dyDescent="0.25">
      <c r="A71" s="37"/>
      <c r="B71" s="38"/>
      <c r="C71" s="38"/>
      <c r="D71" s="39" t="s">
        <v>64</v>
      </c>
      <c r="E71" s="40">
        <v>0</v>
      </c>
      <c r="F71" s="40">
        <v>0</v>
      </c>
      <c r="G71" s="41">
        <f t="shared" si="4"/>
        <v>0</v>
      </c>
      <c r="H71" s="40">
        <v>0</v>
      </c>
      <c r="I71" s="40">
        <v>0</v>
      </c>
      <c r="J71" s="42">
        <f t="shared" si="1"/>
        <v>0</v>
      </c>
      <c r="K71" s="43"/>
      <c r="L71" s="28" t="str">
        <f t="shared" si="2"/>
        <v/>
      </c>
    </row>
    <row r="72" spans="1:12" s="57" customFormat="1" ht="15" x14ac:dyDescent="0.25">
      <c r="A72" s="37"/>
      <c r="B72" s="38"/>
      <c r="C72" s="38"/>
      <c r="D72" s="39" t="s">
        <v>65</v>
      </c>
      <c r="E72" s="40">
        <v>0</v>
      </c>
      <c r="F72" s="40">
        <v>0</v>
      </c>
      <c r="G72" s="41">
        <f t="shared" si="4"/>
        <v>0</v>
      </c>
      <c r="H72" s="40">
        <v>0</v>
      </c>
      <c r="I72" s="40">
        <v>0</v>
      </c>
      <c r="J72" s="42">
        <f t="shared" si="1"/>
        <v>0</v>
      </c>
      <c r="K72" s="43"/>
      <c r="L72" s="28" t="str">
        <f t="shared" si="2"/>
        <v/>
      </c>
    </row>
    <row r="73" spans="1:12" s="57" customFormat="1" ht="15" x14ac:dyDescent="0.25">
      <c r="A73" s="37"/>
      <c r="B73" s="38"/>
      <c r="C73" s="38"/>
      <c r="D73" s="39" t="s">
        <v>66</v>
      </c>
      <c r="E73" s="40">
        <v>0</v>
      </c>
      <c r="F73" s="40">
        <v>0</v>
      </c>
      <c r="G73" s="41">
        <f t="shared" si="4"/>
        <v>0</v>
      </c>
      <c r="H73" s="40">
        <v>0</v>
      </c>
      <c r="I73" s="40">
        <v>0</v>
      </c>
      <c r="J73" s="42">
        <f t="shared" si="1"/>
        <v>0</v>
      </c>
      <c r="K73" s="43"/>
      <c r="L73" s="28" t="str">
        <f t="shared" si="2"/>
        <v/>
      </c>
    </row>
    <row r="74" spans="1:12" s="57" customFormat="1" ht="15" x14ac:dyDescent="0.25">
      <c r="A74" s="37"/>
      <c r="B74" s="38"/>
      <c r="C74" s="38"/>
      <c r="D74" s="39" t="s">
        <v>67</v>
      </c>
      <c r="E74" s="40">
        <v>0</v>
      </c>
      <c r="F74" s="40">
        <v>0</v>
      </c>
      <c r="G74" s="41">
        <f t="shared" si="4"/>
        <v>0</v>
      </c>
      <c r="H74" s="40">
        <v>0</v>
      </c>
      <c r="I74" s="40">
        <v>0</v>
      </c>
      <c r="J74" s="42">
        <f t="shared" si="1"/>
        <v>0</v>
      </c>
      <c r="K74" s="43"/>
      <c r="L74" s="28" t="str">
        <f t="shared" si="2"/>
        <v/>
      </c>
    </row>
    <row r="75" spans="1:12" s="57" customFormat="1" ht="45" x14ac:dyDescent="0.25">
      <c r="A75" s="37"/>
      <c r="B75" s="38"/>
      <c r="C75" s="38"/>
      <c r="D75" s="39" t="s">
        <v>68</v>
      </c>
      <c r="E75" s="40">
        <v>0</v>
      </c>
      <c r="F75" s="40">
        <v>0</v>
      </c>
      <c r="G75" s="41">
        <f t="shared" si="4"/>
        <v>0</v>
      </c>
      <c r="H75" s="40">
        <v>0</v>
      </c>
      <c r="I75" s="40">
        <v>0</v>
      </c>
      <c r="J75" s="42">
        <f t="shared" si="1"/>
        <v>0</v>
      </c>
      <c r="K75" s="43"/>
      <c r="L75" s="28" t="str">
        <f t="shared" si="2"/>
        <v/>
      </c>
    </row>
    <row r="76" spans="1:12" s="57" customFormat="1" ht="15" x14ac:dyDescent="0.25">
      <c r="A76" s="37"/>
      <c r="B76" s="38"/>
      <c r="C76" s="38"/>
      <c r="D76" s="39" t="s">
        <v>69</v>
      </c>
      <c r="E76" s="40">
        <v>0</v>
      </c>
      <c r="F76" s="40">
        <v>0</v>
      </c>
      <c r="G76" s="41">
        <f t="shared" si="4"/>
        <v>0</v>
      </c>
      <c r="H76" s="40">
        <v>0</v>
      </c>
      <c r="I76" s="40">
        <v>0</v>
      </c>
      <c r="J76" s="42">
        <f t="shared" ref="J76:J91" si="5">+G76-H76</f>
        <v>0</v>
      </c>
      <c r="K76" s="43"/>
      <c r="L76" s="28" t="str">
        <f t="shared" ref="L76:L139" si="6">IF(J76&lt;0,"SOBREGIRO","")</f>
        <v/>
      </c>
    </row>
    <row r="77" spans="1:12" s="45" customFormat="1" ht="30" x14ac:dyDescent="0.25">
      <c r="A77" s="46"/>
      <c r="B77" s="47"/>
      <c r="C77" s="47"/>
      <c r="D77" s="48" t="s">
        <v>70</v>
      </c>
      <c r="E77" s="49">
        <v>0</v>
      </c>
      <c r="F77" s="49">
        <v>0</v>
      </c>
      <c r="G77" s="50">
        <f t="shared" si="4"/>
        <v>0</v>
      </c>
      <c r="H77" s="49">
        <v>0</v>
      </c>
      <c r="I77" s="49">
        <v>0</v>
      </c>
      <c r="J77" s="51">
        <f t="shared" si="5"/>
        <v>0</v>
      </c>
      <c r="K77" s="52"/>
      <c r="L77" s="28" t="str">
        <f t="shared" si="6"/>
        <v/>
      </c>
    </row>
    <row r="78" spans="1:12" s="56" customFormat="1" ht="7.5" customHeight="1" x14ac:dyDescent="0.25">
      <c r="A78" s="37"/>
      <c r="B78" s="38"/>
      <c r="C78" s="38"/>
      <c r="D78" s="39"/>
      <c r="E78" s="41"/>
      <c r="F78" s="41"/>
      <c r="G78" s="41"/>
      <c r="H78" s="41"/>
      <c r="I78" s="53"/>
      <c r="J78" s="54"/>
      <c r="K78" s="55"/>
      <c r="L78" s="28" t="str">
        <f t="shared" si="6"/>
        <v/>
      </c>
    </row>
    <row r="79" spans="1:12" s="36" customFormat="1" ht="15" x14ac:dyDescent="0.25">
      <c r="A79" s="31"/>
      <c r="B79" s="32"/>
      <c r="C79" s="32" t="s">
        <v>71</v>
      </c>
      <c r="D79" s="32"/>
      <c r="E79" s="33">
        <f>SUM(E80:E82)</f>
        <v>0</v>
      </c>
      <c r="F79" s="33">
        <f>SUM(F80:F82)</f>
        <v>0</v>
      </c>
      <c r="G79" s="33">
        <f t="shared" si="4"/>
        <v>0</v>
      </c>
      <c r="H79" s="33">
        <f>SUM(H80:H82)</f>
        <v>0</v>
      </c>
      <c r="I79" s="33">
        <f>SUM(I80:I82)</f>
        <v>0</v>
      </c>
      <c r="J79" s="34">
        <f t="shared" si="5"/>
        <v>0</v>
      </c>
      <c r="K79" s="35"/>
      <c r="L79" s="28" t="str">
        <f t="shared" si="6"/>
        <v/>
      </c>
    </row>
    <row r="80" spans="1:12" s="45" customFormat="1" ht="15" x14ac:dyDescent="0.25">
      <c r="A80" s="37"/>
      <c r="B80" s="38"/>
      <c r="C80" s="38"/>
      <c r="D80" s="39" t="s">
        <v>72</v>
      </c>
      <c r="E80" s="40">
        <v>0</v>
      </c>
      <c r="F80" s="40">
        <v>0</v>
      </c>
      <c r="G80" s="41">
        <f>E80+F80</f>
        <v>0</v>
      </c>
      <c r="H80" s="40">
        <v>0</v>
      </c>
      <c r="I80" s="40">
        <v>0</v>
      </c>
      <c r="J80" s="42">
        <f t="shared" si="5"/>
        <v>0</v>
      </c>
      <c r="K80" s="43"/>
      <c r="L80" s="28" t="str">
        <f t="shared" si="6"/>
        <v/>
      </c>
    </row>
    <row r="81" spans="1:12" s="45" customFormat="1" ht="15" x14ac:dyDescent="0.25">
      <c r="A81" s="37"/>
      <c r="B81" s="38"/>
      <c r="C81" s="38"/>
      <c r="D81" s="39" t="s">
        <v>73</v>
      </c>
      <c r="E81" s="40">
        <v>0</v>
      </c>
      <c r="F81" s="40">
        <v>0</v>
      </c>
      <c r="G81" s="41">
        <f>E81+F81</f>
        <v>0</v>
      </c>
      <c r="H81" s="40">
        <v>0</v>
      </c>
      <c r="I81" s="40">
        <v>0</v>
      </c>
      <c r="J81" s="42">
        <f t="shared" si="5"/>
        <v>0</v>
      </c>
      <c r="K81" s="43"/>
      <c r="L81" s="28" t="str">
        <f t="shared" si="6"/>
        <v/>
      </c>
    </row>
    <row r="82" spans="1:12" s="45" customFormat="1" ht="15" x14ac:dyDescent="0.25">
      <c r="A82" s="46"/>
      <c r="B82" s="47"/>
      <c r="C82" s="47"/>
      <c r="D82" s="48" t="s">
        <v>74</v>
      </c>
      <c r="E82" s="49">
        <v>0</v>
      </c>
      <c r="F82" s="49">
        <v>0</v>
      </c>
      <c r="G82" s="50">
        <f t="shared" si="4"/>
        <v>0</v>
      </c>
      <c r="H82" s="49">
        <v>0</v>
      </c>
      <c r="I82" s="49">
        <v>0</v>
      </c>
      <c r="J82" s="51">
        <f t="shared" si="5"/>
        <v>0</v>
      </c>
      <c r="K82" s="52"/>
      <c r="L82" s="28" t="str">
        <f t="shared" si="6"/>
        <v/>
      </c>
    </row>
    <row r="83" spans="1:12" s="56" customFormat="1" ht="5.25" customHeight="1" x14ac:dyDescent="0.25">
      <c r="A83" s="37"/>
      <c r="B83" s="38"/>
      <c r="C83" s="38"/>
      <c r="D83" s="39"/>
      <c r="E83" s="41"/>
      <c r="F83" s="41"/>
      <c r="G83" s="41"/>
      <c r="H83" s="41"/>
      <c r="I83" s="53"/>
      <c r="J83" s="54"/>
      <c r="K83" s="55"/>
      <c r="L83" s="28" t="str">
        <f t="shared" si="6"/>
        <v/>
      </c>
    </row>
    <row r="84" spans="1:12" s="36" customFormat="1" ht="15" x14ac:dyDescent="0.25">
      <c r="A84" s="31"/>
      <c r="B84" s="32"/>
      <c r="C84" s="32" t="s">
        <v>75</v>
      </c>
      <c r="D84" s="32"/>
      <c r="E84" s="33">
        <f>SUM(E85:E91)</f>
        <v>11349172</v>
      </c>
      <c r="F84" s="33">
        <f>SUM(F85:F91)</f>
        <v>-11349172</v>
      </c>
      <c r="G84" s="33">
        <f t="shared" si="4"/>
        <v>0</v>
      </c>
      <c r="H84" s="33">
        <f>SUM(H85:H91)</f>
        <v>0</v>
      </c>
      <c r="I84" s="33">
        <f>SUM(I85:I91)</f>
        <v>0</v>
      </c>
      <c r="J84" s="34">
        <f t="shared" si="5"/>
        <v>0</v>
      </c>
      <c r="K84" s="35"/>
      <c r="L84" s="28" t="str">
        <f t="shared" si="6"/>
        <v/>
      </c>
    </row>
    <row r="85" spans="1:12" s="45" customFormat="1" ht="15" x14ac:dyDescent="0.25">
      <c r="A85" s="37"/>
      <c r="B85" s="38"/>
      <c r="C85" s="38"/>
      <c r="D85" s="39" t="s">
        <v>76</v>
      </c>
      <c r="E85" s="40">
        <v>0</v>
      </c>
      <c r="F85" s="40">
        <v>0</v>
      </c>
      <c r="G85" s="41">
        <f t="shared" si="4"/>
        <v>0</v>
      </c>
      <c r="H85" s="40">
        <v>0</v>
      </c>
      <c r="I85" s="40">
        <v>0</v>
      </c>
      <c r="J85" s="42">
        <f t="shared" si="5"/>
        <v>0</v>
      </c>
      <c r="K85" s="43"/>
      <c r="L85" s="28" t="str">
        <f t="shared" si="6"/>
        <v/>
      </c>
    </row>
    <row r="86" spans="1:12" s="45" customFormat="1" ht="15" x14ac:dyDescent="0.25">
      <c r="A86" s="37"/>
      <c r="B86" s="38"/>
      <c r="C86" s="38"/>
      <c r="D86" s="39" t="s">
        <v>77</v>
      </c>
      <c r="E86" s="40">
        <v>0</v>
      </c>
      <c r="F86" s="40">
        <v>0</v>
      </c>
      <c r="G86" s="41">
        <f t="shared" ref="G86:G101" si="7">E86+F86</f>
        <v>0</v>
      </c>
      <c r="H86" s="40">
        <v>0</v>
      </c>
      <c r="I86" s="40">
        <v>0</v>
      </c>
      <c r="J86" s="42">
        <f t="shared" si="5"/>
        <v>0</v>
      </c>
      <c r="K86" s="43"/>
      <c r="L86" s="28" t="str">
        <f t="shared" si="6"/>
        <v/>
      </c>
    </row>
    <row r="87" spans="1:12" s="45" customFormat="1" ht="15" x14ac:dyDescent="0.25">
      <c r="A87" s="37"/>
      <c r="B87" s="38"/>
      <c r="C87" s="38"/>
      <c r="D87" s="39" t="s">
        <v>78</v>
      </c>
      <c r="E87" s="40">
        <v>0</v>
      </c>
      <c r="F87" s="40">
        <v>0</v>
      </c>
      <c r="G87" s="41">
        <f t="shared" si="7"/>
        <v>0</v>
      </c>
      <c r="H87" s="40">
        <v>0</v>
      </c>
      <c r="I87" s="40">
        <v>0</v>
      </c>
      <c r="J87" s="42">
        <f t="shared" si="5"/>
        <v>0</v>
      </c>
      <c r="K87" s="43"/>
      <c r="L87" s="28" t="str">
        <f t="shared" si="6"/>
        <v/>
      </c>
    </row>
    <row r="88" spans="1:12" s="45" customFormat="1" ht="15" x14ac:dyDescent="0.25">
      <c r="A88" s="37"/>
      <c r="B88" s="38"/>
      <c r="C88" s="38"/>
      <c r="D88" s="39" t="s">
        <v>79</v>
      </c>
      <c r="E88" s="40">
        <v>0</v>
      </c>
      <c r="F88" s="40">
        <v>0</v>
      </c>
      <c r="G88" s="41">
        <f t="shared" si="7"/>
        <v>0</v>
      </c>
      <c r="H88" s="40">
        <v>0</v>
      </c>
      <c r="I88" s="40">
        <v>0</v>
      </c>
      <c r="J88" s="42">
        <f t="shared" si="5"/>
        <v>0</v>
      </c>
      <c r="K88" s="43"/>
      <c r="L88" s="28" t="str">
        <f t="shared" si="6"/>
        <v/>
      </c>
    </row>
    <row r="89" spans="1:12" s="57" customFormat="1" ht="15" x14ac:dyDescent="0.25">
      <c r="A89" s="37"/>
      <c r="B89" s="38"/>
      <c r="C89" s="38"/>
      <c r="D89" s="39" t="s">
        <v>80</v>
      </c>
      <c r="E89" s="40">
        <v>0</v>
      </c>
      <c r="F89" s="40">
        <v>0</v>
      </c>
      <c r="G89" s="41">
        <f t="shared" si="7"/>
        <v>0</v>
      </c>
      <c r="H89" s="40">
        <v>0</v>
      </c>
      <c r="I89" s="40">
        <v>0</v>
      </c>
      <c r="J89" s="42">
        <f t="shared" si="5"/>
        <v>0</v>
      </c>
      <c r="K89" s="43"/>
      <c r="L89" s="28" t="str">
        <f t="shared" si="6"/>
        <v/>
      </c>
    </row>
    <row r="90" spans="1:12" s="57" customFormat="1" ht="15" x14ac:dyDescent="0.25">
      <c r="A90" s="37"/>
      <c r="B90" s="38"/>
      <c r="C90" s="38"/>
      <c r="D90" s="39" t="s">
        <v>81</v>
      </c>
      <c r="E90" s="40">
        <v>0</v>
      </c>
      <c r="F90" s="40">
        <v>0</v>
      </c>
      <c r="G90" s="41">
        <f t="shared" si="7"/>
        <v>0</v>
      </c>
      <c r="H90" s="40">
        <v>0</v>
      </c>
      <c r="I90" s="40">
        <v>0</v>
      </c>
      <c r="J90" s="42">
        <f t="shared" si="5"/>
        <v>0</v>
      </c>
      <c r="K90" s="43"/>
      <c r="L90" s="28" t="str">
        <f t="shared" si="6"/>
        <v/>
      </c>
    </row>
    <row r="91" spans="1:12" s="57" customFormat="1" ht="15" x14ac:dyDescent="0.25">
      <c r="A91" s="37"/>
      <c r="B91" s="38"/>
      <c r="C91" s="38"/>
      <c r="D91" s="39" t="s">
        <v>82</v>
      </c>
      <c r="E91" s="40">
        <v>11349172</v>
      </c>
      <c r="F91" s="40">
        <v>-11349172</v>
      </c>
      <c r="G91" s="41">
        <f t="shared" si="7"/>
        <v>0</v>
      </c>
      <c r="H91" s="40">
        <v>0</v>
      </c>
      <c r="I91" s="40">
        <v>0</v>
      </c>
      <c r="J91" s="42">
        <f t="shared" si="5"/>
        <v>0</v>
      </c>
      <c r="K91" s="43"/>
      <c r="L91" s="28" t="str">
        <f t="shared" si="6"/>
        <v/>
      </c>
    </row>
    <row r="92" spans="1:12" s="59" customFormat="1" ht="7.5" customHeight="1" thickBot="1" x14ac:dyDescent="0.3">
      <c r="A92" s="60"/>
      <c r="B92" s="61"/>
      <c r="C92" s="61"/>
      <c r="D92" s="62"/>
      <c r="E92" s="63"/>
      <c r="F92" s="63"/>
      <c r="G92" s="63"/>
      <c r="H92" s="63"/>
      <c r="I92" s="64"/>
      <c r="J92" s="65"/>
      <c r="K92" s="66"/>
      <c r="L92" s="28" t="str">
        <f t="shared" si="6"/>
        <v/>
      </c>
    </row>
    <row r="93" spans="1:12" s="59" customFormat="1" ht="5.25" customHeight="1" thickTop="1" x14ac:dyDescent="0.25">
      <c r="A93" s="67"/>
      <c r="B93" s="68"/>
      <c r="C93" s="68"/>
      <c r="D93" s="69"/>
      <c r="E93" s="70"/>
      <c r="F93" s="70"/>
      <c r="G93" s="70"/>
      <c r="H93" s="70"/>
      <c r="I93" s="71"/>
      <c r="J93" s="72"/>
      <c r="K93" s="73"/>
      <c r="L93" s="28" t="str">
        <f t="shared" si="6"/>
        <v/>
      </c>
    </row>
    <row r="94" spans="1:12" s="78" customFormat="1" ht="15" x14ac:dyDescent="0.25">
      <c r="A94" s="23"/>
      <c r="B94" s="24" t="s">
        <v>83</v>
      </c>
      <c r="C94" s="24"/>
      <c r="D94" s="24"/>
      <c r="E94" s="74">
        <f>E95+E104+E115+E126+E137+E148+E153+E162+E167</f>
        <v>0</v>
      </c>
      <c r="F94" s="74">
        <f>F95+F104+F115+F126+F137+F148+F153+F162+F167</f>
        <v>0</v>
      </c>
      <c r="G94" s="75">
        <f>E94+F94</f>
        <v>0</v>
      </c>
      <c r="H94" s="74">
        <f>H95+H104+H115+H126+H137+H148+H153+H162+H167</f>
        <v>0</v>
      </c>
      <c r="I94" s="74">
        <f>I95+I104+I115+I126+I137+I148+I153+I162+I167</f>
        <v>0</v>
      </c>
      <c r="J94" s="76">
        <f>G94-H94</f>
        <v>0</v>
      </c>
      <c r="K94" s="77"/>
      <c r="L94" s="28" t="str">
        <f t="shared" si="6"/>
        <v/>
      </c>
    </row>
    <row r="95" spans="1:12" s="36" customFormat="1" ht="15" x14ac:dyDescent="0.25">
      <c r="A95" s="31"/>
      <c r="B95" s="32"/>
      <c r="C95" s="32" t="s">
        <v>11</v>
      </c>
      <c r="D95" s="32"/>
      <c r="E95" s="33">
        <f>SUM(E96:E102)</f>
        <v>0</v>
      </c>
      <c r="F95" s="33">
        <f>SUM(F96:F102)</f>
        <v>0</v>
      </c>
      <c r="G95" s="33">
        <f>E95+F95</f>
        <v>0</v>
      </c>
      <c r="H95" s="33">
        <f>SUM(H96:H102)</f>
        <v>0</v>
      </c>
      <c r="I95" s="33">
        <f>SUM(I96:I102)</f>
        <v>0</v>
      </c>
      <c r="J95" s="34">
        <f t="shared" ref="J95:J158" si="8">G95-H95</f>
        <v>0</v>
      </c>
      <c r="K95" s="35"/>
      <c r="L95" s="28" t="str">
        <f t="shared" si="6"/>
        <v/>
      </c>
    </row>
    <row r="96" spans="1:12" s="45" customFormat="1" ht="15" x14ac:dyDescent="0.25">
      <c r="A96" s="37"/>
      <c r="B96" s="38"/>
      <c r="C96" s="38"/>
      <c r="D96" s="39" t="s">
        <v>12</v>
      </c>
      <c r="E96" s="40">
        <v>0</v>
      </c>
      <c r="F96" s="40">
        <v>0</v>
      </c>
      <c r="G96" s="41">
        <f t="shared" ref="G96:G159" si="9">E96+F96</f>
        <v>0</v>
      </c>
      <c r="H96" s="40">
        <v>0</v>
      </c>
      <c r="I96" s="40">
        <v>0</v>
      </c>
      <c r="J96" s="42">
        <f t="shared" si="8"/>
        <v>0</v>
      </c>
      <c r="K96" s="43"/>
      <c r="L96" s="28" t="str">
        <f t="shared" si="6"/>
        <v/>
      </c>
    </row>
    <row r="97" spans="1:12" s="45" customFormat="1" ht="15" x14ac:dyDescent="0.25">
      <c r="A97" s="37"/>
      <c r="B97" s="38"/>
      <c r="C97" s="38"/>
      <c r="D97" s="39" t="s">
        <v>13</v>
      </c>
      <c r="E97" s="40">
        <v>0</v>
      </c>
      <c r="F97" s="40">
        <v>0</v>
      </c>
      <c r="G97" s="41">
        <f t="shared" si="9"/>
        <v>0</v>
      </c>
      <c r="H97" s="40">
        <v>0</v>
      </c>
      <c r="I97" s="40">
        <v>0</v>
      </c>
      <c r="J97" s="42">
        <f t="shared" si="8"/>
        <v>0</v>
      </c>
      <c r="K97" s="43"/>
      <c r="L97" s="28" t="str">
        <f t="shared" si="6"/>
        <v/>
      </c>
    </row>
    <row r="98" spans="1:12" s="45" customFormat="1" ht="15" x14ac:dyDescent="0.25">
      <c r="A98" s="37"/>
      <c r="B98" s="38"/>
      <c r="C98" s="38"/>
      <c r="D98" s="39" t="s">
        <v>14</v>
      </c>
      <c r="E98" s="40">
        <v>0</v>
      </c>
      <c r="F98" s="40">
        <v>0</v>
      </c>
      <c r="G98" s="41">
        <f t="shared" si="9"/>
        <v>0</v>
      </c>
      <c r="H98" s="40">
        <v>0</v>
      </c>
      <c r="I98" s="40">
        <v>0</v>
      </c>
      <c r="J98" s="42">
        <f t="shared" si="8"/>
        <v>0</v>
      </c>
      <c r="K98" s="43"/>
      <c r="L98" s="28" t="str">
        <f t="shared" si="6"/>
        <v/>
      </c>
    </row>
    <row r="99" spans="1:12" s="45" customFormat="1" ht="15" x14ac:dyDescent="0.25">
      <c r="A99" s="37"/>
      <c r="B99" s="38"/>
      <c r="C99" s="38"/>
      <c r="D99" s="39" t="s">
        <v>15</v>
      </c>
      <c r="E99" s="40">
        <v>0</v>
      </c>
      <c r="F99" s="40">
        <v>0</v>
      </c>
      <c r="G99" s="41">
        <f t="shared" si="9"/>
        <v>0</v>
      </c>
      <c r="H99" s="40">
        <v>0</v>
      </c>
      <c r="I99" s="40">
        <v>0</v>
      </c>
      <c r="J99" s="42">
        <f t="shared" si="8"/>
        <v>0</v>
      </c>
      <c r="K99" s="43"/>
      <c r="L99" s="28" t="str">
        <f t="shared" si="6"/>
        <v/>
      </c>
    </row>
    <row r="100" spans="1:12" s="45" customFormat="1" ht="15" x14ac:dyDescent="0.25">
      <c r="A100" s="37"/>
      <c r="B100" s="38"/>
      <c r="C100" s="38"/>
      <c r="D100" s="39" t="s">
        <v>16</v>
      </c>
      <c r="E100" s="40">
        <v>0</v>
      </c>
      <c r="F100" s="40">
        <v>0</v>
      </c>
      <c r="G100" s="41">
        <f t="shared" si="9"/>
        <v>0</v>
      </c>
      <c r="H100" s="40">
        <v>0</v>
      </c>
      <c r="I100" s="40">
        <v>0</v>
      </c>
      <c r="J100" s="42">
        <f t="shared" si="8"/>
        <v>0</v>
      </c>
      <c r="K100" s="43"/>
      <c r="L100" s="28" t="str">
        <f t="shared" si="6"/>
        <v/>
      </c>
    </row>
    <row r="101" spans="1:12" s="45" customFormat="1" ht="15" x14ac:dyDescent="0.25">
      <c r="A101" s="37"/>
      <c r="B101" s="38"/>
      <c r="C101" s="38"/>
      <c r="D101" s="39" t="s">
        <v>17</v>
      </c>
      <c r="E101" s="40">
        <v>0</v>
      </c>
      <c r="F101" s="40">
        <v>0</v>
      </c>
      <c r="G101" s="41">
        <f t="shared" si="9"/>
        <v>0</v>
      </c>
      <c r="H101" s="40">
        <v>0</v>
      </c>
      <c r="I101" s="40">
        <v>0</v>
      </c>
      <c r="J101" s="42">
        <f t="shared" si="8"/>
        <v>0</v>
      </c>
      <c r="K101" s="43"/>
      <c r="L101" s="28" t="str">
        <f t="shared" si="6"/>
        <v/>
      </c>
    </row>
    <row r="102" spans="1:12" s="45" customFormat="1" ht="15" x14ac:dyDescent="0.25">
      <c r="A102" s="46"/>
      <c r="B102" s="47"/>
      <c r="C102" s="47"/>
      <c r="D102" s="48" t="s">
        <v>18</v>
      </c>
      <c r="E102" s="49">
        <v>0</v>
      </c>
      <c r="F102" s="49">
        <v>0</v>
      </c>
      <c r="G102" s="50">
        <f t="shared" si="9"/>
        <v>0</v>
      </c>
      <c r="H102" s="49">
        <v>0</v>
      </c>
      <c r="I102" s="49">
        <v>0</v>
      </c>
      <c r="J102" s="51">
        <f t="shared" si="8"/>
        <v>0</v>
      </c>
      <c r="K102" s="52"/>
      <c r="L102" s="28" t="str">
        <f t="shared" si="6"/>
        <v/>
      </c>
    </row>
    <row r="103" spans="1:12" s="56" customFormat="1" ht="3.75" customHeight="1" x14ac:dyDescent="0.25">
      <c r="A103" s="37"/>
      <c r="B103" s="38"/>
      <c r="C103" s="38"/>
      <c r="D103" s="39"/>
      <c r="E103" s="41"/>
      <c r="F103" s="41"/>
      <c r="G103" s="41"/>
      <c r="H103" s="41"/>
      <c r="I103" s="53"/>
      <c r="J103" s="54"/>
      <c r="K103" s="55"/>
      <c r="L103" s="28" t="str">
        <f t="shared" si="6"/>
        <v/>
      </c>
    </row>
    <row r="104" spans="1:12" s="36" customFormat="1" ht="15" x14ac:dyDescent="0.25">
      <c r="A104" s="31"/>
      <c r="B104" s="32"/>
      <c r="C104" s="32" t="s">
        <v>19</v>
      </c>
      <c r="D104" s="32"/>
      <c r="E104" s="33">
        <f>SUM(E105:E113)</f>
        <v>0</v>
      </c>
      <c r="F104" s="33">
        <f>SUM(F105:F113)</f>
        <v>0</v>
      </c>
      <c r="G104" s="33">
        <f t="shared" si="9"/>
        <v>0</v>
      </c>
      <c r="H104" s="33">
        <f>SUM(H105:H113)</f>
        <v>0</v>
      </c>
      <c r="I104" s="33">
        <f>SUM(I105:I113)</f>
        <v>0</v>
      </c>
      <c r="J104" s="34">
        <f t="shared" si="8"/>
        <v>0</v>
      </c>
      <c r="K104" s="35"/>
      <c r="L104" s="28" t="str">
        <f t="shared" si="6"/>
        <v/>
      </c>
    </row>
    <row r="105" spans="1:12" s="45" customFormat="1" ht="30" x14ac:dyDescent="0.25">
      <c r="A105" s="37"/>
      <c r="B105" s="38"/>
      <c r="C105" s="38"/>
      <c r="D105" s="39" t="s">
        <v>20</v>
      </c>
      <c r="E105" s="40">
        <v>0</v>
      </c>
      <c r="F105" s="40">
        <v>0</v>
      </c>
      <c r="G105" s="41">
        <f>E105+F105</f>
        <v>0</v>
      </c>
      <c r="H105" s="40">
        <v>0</v>
      </c>
      <c r="I105" s="40">
        <v>0</v>
      </c>
      <c r="J105" s="42">
        <f t="shared" si="8"/>
        <v>0</v>
      </c>
      <c r="K105" s="43"/>
      <c r="L105" s="28" t="str">
        <f t="shared" si="6"/>
        <v/>
      </c>
    </row>
    <row r="106" spans="1:12" s="45" customFormat="1" ht="15" x14ac:dyDescent="0.25">
      <c r="A106" s="37"/>
      <c r="B106" s="38"/>
      <c r="C106" s="38"/>
      <c r="D106" s="39" t="s">
        <v>21</v>
      </c>
      <c r="E106" s="40">
        <v>0</v>
      </c>
      <c r="F106" s="40">
        <v>0</v>
      </c>
      <c r="G106" s="41">
        <f t="shared" ref="G106:G112" si="10">E106+F106</f>
        <v>0</v>
      </c>
      <c r="H106" s="40">
        <v>0</v>
      </c>
      <c r="I106" s="40">
        <v>0</v>
      </c>
      <c r="J106" s="42">
        <f t="shared" si="8"/>
        <v>0</v>
      </c>
      <c r="K106" s="43"/>
      <c r="L106" s="28" t="str">
        <f t="shared" si="6"/>
        <v/>
      </c>
    </row>
    <row r="107" spans="1:12" s="45" customFormat="1" ht="30" x14ac:dyDescent="0.25">
      <c r="A107" s="37"/>
      <c r="B107" s="38"/>
      <c r="C107" s="38"/>
      <c r="D107" s="39" t="s">
        <v>22</v>
      </c>
      <c r="E107" s="40">
        <v>0</v>
      </c>
      <c r="F107" s="40">
        <v>0</v>
      </c>
      <c r="G107" s="41">
        <f t="shared" si="10"/>
        <v>0</v>
      </c>
      <c r="H107" s="40">
        <v>0</v>
      </c>
      <c r="I107" s="40">
        <v>0</v>
      </c>
      <c r="J107" s="42">
        <f t="shared" si="8"/>
        <v>0</v>
      </c>
      <c r="K107" s="43"/>
      <c r="L107" s="28" t="str">
        <f t="shared" si="6"/>
        <v/>
      </c>
    </row>
    <row r="108" spans="1:12" s="45" customFormat="1" ht="30" x14ac:dyDescent="0.25">
      <c r="A108" s="37"/>
      <c r="B108" s="38"/>
      <c r="C108" s="38"/>
      <c r="D108" s="39" t="s">
        <v>23</v>
      </c>
      <c r="E108" s="40">
        <v>0</v>
      </c>
      <c r="F108" s="40">
        <v>0</v>
      </c>
      <c r="G108" s="41">
        <f t="shared" si="10"/>
        <v>0</v>
      </c>
      <c r="H108" s="40">
        <v>0</v>
      </c>
      <c r="I108" s="40">
        <v>0</v>
      </c>
      <c r="J108" s="42">
        <f t="shared" si="8"/>
        <v>0</v>
      </c>
      <c r="K108" s="43"/>
      <c r="L108" s="28" t="str">
        <f t="shared" si="6"/>
        <v/>
      </c>
    </row>
    <row r="109" spans="1:12" s="45" customFormat="1" ht="15" x14ac:dyDescent="0.25">
      <c r="A109" s="37"/>
      <c r="B109" s="38"/>
      <c r="C109" s="38"/>
      <c r="D109" s="39" t="s">
        <v>24</v>
      </c>
      <c r="E109" s="40">
        <v>0</v>
      </c>
      <c r="F109" s="40">
        <v>0</v>
      </c>
      <c r="G109" s="41">
        <f t="shared" si="10"/>
        <v>0</v>
      </c>
      <c r="H109" s="40">
        <v>0</v>
      </c>
      <c r="I109" s="40">
        <v>0</v>
      </c>
      <c r="J109" s="42">
        <f t="shared" si="8"/>
        <v>0</v>
      </c>
      <c r="K109" s="43"/>
      <c r="L109" s="28" t="str">
        <f t="shared" si="6"/>
        <v/>
      </c>
    </row>
    <row r="110" spans="1:12" s="45" customFormat="1" ht="15" x14ac:dyDescent="0.25">
      <c r="A110" s="37"/>
      <c r="B110" s="38"/>
      <c r="C110" s="38"/>
      <c r="D110" s="39" t="s">
        <v>25</v>
      </c>
      <c r="E110" s="40">
        <v>0</v>
      </c>
      <c r="F110" s="40">
        <v>0</v>
      </c>
      <c r="G110" s="41">
        <f t="shared" si="10"/>
        <v>0</v>
      </c>
      <c r="H110" s="40">
        <v>0</v>
      </c>
      <c r="I110" s="40">
        <v>0</v>
      </c>
      <c r="J110" s="42">
        <f t="shared" si="8"/>
        <v>0</v>
      </c>
      <c r="K110" s="43"/>
      <c r="L110" s="28" t="str">
        <f t="shared" si="6"/>
        <v/>
      </c>
    </row>
    <row r="111" spans="1:12" s="45" customFormat="1" ht="30" x14ac:dyDescent="0.25">
      <c r="A111" s="37"/>
      <c r="B111" s="38"/>
      <c r="C111" s="38"/>
      <c r="D111" s="39" t="s">
        <v>26</v>
      </c>
      <c r="E111" s="40">
        <v>0</v>
      </c>
      <c r="F111" s="40">
        <v>0</v>
      </c>
      <c r="G111" s="41">
        <f t="shared" si="10"/>
        <v>0</v>
      </c>
      <c r="H111" s="40">
        <v>0</v>
      </c>
      <c r="I111" s="40">
        <v>0</v>
      </c>
      <c r="J111" s="42">
        <f t="shared" si="8"/>
        <v>0</v>
      </c>
      <c r="K111" s="43"/>
      <c r="L111" s="28" t="str">
        <f t="shared" si="6"/>
        <v/>
      </c>
    </row>
    <row r="112" spans="1:12" s="45" customFormat="1" ht="15" x14ac:dyDescent="0.25">
      <c r="A112" s="37"/>
      <c r="B112" s="38"/>
      <c r="C112" s="38"/>
      <c r="D112" s="39" t="s">
        <v>27</v>
      </c>
      <c r="E112" s="40">
        <v>0</v>
      </c>
      <c r="F112" s="40">
        <v>0</v>
      </c>
      <c r="G112" s="41">
        <f t="shared" si="10"/>
        <v>0</v>
      </c>
      <c r="H112" s="40">
        <v>0</v>
      </c>
      <c r="I112" s="40">
        <v>0</v>
      </c>
      <c r="J112" s="42">
        <f t="shared" si="8"/>
        <v>0</v>
      </c>
      <c r="K112" s="43"/>
      <c r="L112" s="28" t="str">
        <f t="shared" si="6"/>
        <v/>
      </c>
    </row>
    <row r="113" spans="1:12" s="45" customFormat="1" ht="15" x14ac:dyDescent="0.25">
      <c r="A113" s="46"/>
      <c r="B113" s="47"/>
      <c r="C113" s="47"/>
      <c r="D113" s="48" t="s">
        <v>28</v>
      </c>
      <c r="E113" s="49"/>
      <c r="F113" s="49"/>
      <c r="G113" s="50">
        <f>E113+F113</f>
        <v>0</v>
      </c>
      <c r="H113" s="49">
        <v>0</v>
      </c>
      <c r="I113" s="49">
        <v>0</v>
      </c>
      <c r="J113" s="51">
        <f t="shared" si="8"/>
        <v>0</v>
      </c>
      <c r="K113" s="52"/>
      <c r="L113" s="28" t="str">
        <f t="shared" si="6"/>
        <v/>
      </c>
    </row>
    <row r="114" spans="1:12" s="56" customFormat="1" ht="4.5" customHeight="1" x14ac:dyDescent="0.25">
      <c r="A114" s="37"/>
      <c r="B114" s="38"/>
      <c r="C114" s="38"/>
      <c r="D114" s="39"/>
      <c r="E114" s="41"/>
      <c r="F114" s="41"/>
      <c r="G114" s="41"/>
      <c r="H114" s="41"/>
      <c r="I114" s="53"/>
      <c r="J114" s="54"/>
      <c r="K114" s="55"/>
      <c r="L114" s="28" t="str">
        <f t="shared" si="6"/>
        <v/>
      </c>
    </row>
    <row r="115" spans="1:12" s="36" customFormat="1" ht="15" x14ac:dyDescent="0.25">
      <c r="A115" s="31"/>
      <c r="B115" s="32"/>
      <c r="C115" s="32" t="s">
        <v>29</v>
      </c>
      <c r="D115" s="32"/>
      <c r="E115" s="33">
        <f>SUM(E116:E124)</f>
        <v>0</v>
      </c>
      <c r="F115" s="33">
        <f>SUM(F116:F124)</f>
        <v>0</v>
      </c>
      <c r="G115" s="33">
        <f>E115+F115</f>
        <v>0</v>
      </c>
      <c r="H115" s="33">
        <f>SUM(H116:H124)</f>
        <v>0</v>
      </c>
      <c r="I115" s="33">
        <f>SUM(I116:I124)</f>
        <v>0</v>
      </c>
      <c r="J115" s="34">
        <f t="shared" si="8"/>
        <v>0</v>
      </c>
      <c r="K115" s="35"/>
      <c r="L115" s="28" t="str">
        <f t="shared" si="6"/>
        <v/>
      </c>
    </row>
    <row r="116" spans="1:12" s="45" customFormat="1" ht="15" x14ac:dyDescent="0.25">
      <c r="A116" s="37"/>
      <c r="B116" s="38"/>
      <c r="C116" s="38"/>
      <c r="D116" s="39" t="s">
        <v>30</v>
      </c>
      <c r="E116" s="40">
        <v>0</v>
      </c>
      <c r="F116" s="40">
        <v>0</v>
      </c>
      <c r="G116" s="41">
        <f t="shared" si="9"/>
        <v>0</v>
      </c>
      <c r="H116" s="40">
        <v>0</v>
      </c>
      <c r="I116" s="40">
        <v>0</v>
      </c>
      <c r="J116" s="42">
        <f t="shared" si="8"/>
        <v>0</v>
      </c>
      <c r="K116" s="43"/>
      <c r="L116" s="28" t="str">
        <f t="shared" si="6"/>
        <v/>
      </c>
    </row>
    <row r="117" spans="1:12" s="45" customFormat="1" ht="15" x14ac:dyDescent="0.25">
      <c r="A117" s="37"/>
      <c r="B117" s="38"/>
      <c r="C117" s="38"/>
      <c r="D117" s="39" t="s">
        <v>31</v>
      </c>
      <c r="E117" s="40">
        <v>0</v>
      </c>
      <c r="F117" s="40">
        <v>0</v>
      </c>
      <c r="G117" s="41">
        <f t="shared" si="9"/>
        <v>0</v>
      </c>
      <c r="H117" s="40">
        <v>0</v>
      </c>
      <c r="I117" s="40">
        <v>0</v>
      </c>
      <c r="J117" s="42">
        <f t="shared" si="8"/>
        <v>0</v>
      </c>
      <c r="K117" s="43"/>
      <c r="L117" s="28" t="str">
        <f t="shared" si="6"/>
        <v/>
      </c>
    </row>
    <row r="118" spans="1:12" s="45" customFormat="1" ht="30" x14ac:dyDescent="0.25">
      <c r="A118" s="37"/>
      <c r="B118" s="38"/>
      <c r="C118" s="38"/>
      <c r="D118" s="39" t="s">
        <v>32</v>
      </c>
      <c r="E118" s="40">
        <v>0</v>
      </c>
      <c r="F118" s="40">
        <v>0</v>
      </c>
      <c r="G118" s="41">
        <f t="shared" si="9"/>
        <v>0</v>
      </c>
      <c r="H118" s="40">
        <v>0</v>
      </c>
      <c r="I118" s="40">
        <v>0</v>
      </c>
      <c r="J118" s="42">
        <f t="shared" si="8"/>
        <v>0</v>
      </c>
      <c r="K118" s="43"/>
      <c r="L118" s="28" t="str">
        <f t="shared" si="6"/>
        <v/>
      </c>
    </row>
    <row r="119" spans="1:12" s="45" customFormat="1" ht="15" x14ac:dyDescent="0.25">
      <c r="A119" s="37"/>
      <c r="B119" s="38"/>
      <c r="C119" s="38"/>
      <c r="D119" s="39" t="s">
        <v>33</v>
      </c>
      <c r="E119" s="40">
        <v>0</v>
      </c>
      <c r="F119" s="40">
        <v>0</v>
      </c>
      <c r="G119" s="41">
        <f t="shared" si="9"/>
        <v>0</v>
      </c>
      <c r="H119" s="40">
        <v>0</v>
      </c>
      <c r="I119" s="40">
        <v>0</v>
      </c>
      <c r="J119" s="42">
        <f t="shared" si="8"/>
        <v>0</v>
      </c>
      <c r="K119" s="43"/>
      <c r="L119" s="28" t="str">
        <f t="shared" si="6"/>
        <v/>
      </c>
    </row>
    <row r="120" spans="1:12" s="45" customFormat="1" ht="30" x14ac:dyDescent="0.25">
      <c r="A120" s="37"/>
      <c r="B120" s="38"/>
      <c r="C120" s="38"/>
      <c r="D120" s="39" t="s">
        <v>34</v>
      </c>
      <c r="E120" s="40">
        <v>0</v>
      </c>
      <c r="F120" s="40">
        <v>0</v>
      </c>
      <c r="G120" s="41">
        <f t="shared" si="9"/>
        <v>0</v>
      </c>
      <c r="H120" s="40">
        <v>0</v>
      </c>
      <c r="I120" s="40">
        <v>0</v>
      </c>
      <c r="J120" s="42">
        <f t="shared" si="8"/>
        <v>0</v>
      </c>
      <c r="K120" s="43"/>
      <c r="L120" s="28" t="str">
        <f t="shared" si="6"/>
        <v/>
      </c>
    </row>
    <row r="121" spans="1:12" s="45" customFormat="1" ht="15" x14ac:dyDescent="0.25">
      <c r="A121" s="37"/>
      <c r="B121" s="38"/>
      <c r="C121" s="38"/>
      <c r="D121" s="39" t="s">
        <v>35</v>
      </c>
      <c r="E121" s="40">
        <v>0</v>
      </c>
      <c r="F121" s="40">
        <v>0</v>
      </c>
      <c r="G121" s="41">
        <f t="shared" si="9"/>
        <v>0</v>
      </c>
      <c r="H121" s="40">
        <v>0</v>
      </c>
      <c r="I121" s="40">
        <v>0</v>
      </c>
      <c r="J121" s="42">
        <f t="shared" si="8"/>
        <v>0</v>
      </c>
      <c r="K121" s="43"/>
      <c r="L121" s="28" t="str">
        <f t="shared" si="6"/>
        <v/>
      </c>
    </row>
    <row r="122" spans="1:12" s="45" customFormat="1" ht="15" x14ac:dyDescent="0.25">
      <c r="A122" s="37"/>
      <c r="B122" s="38"/>
      <c r="C122" s="38"/>
      <c r="D122" s="39" t="s">
        <v>36</v>
      </c>
      <c r="E122" s="40">
        <v>0</v>
      </c>
      <c r="F122" s="40">
        <v>0</v>
      </c>
      <c r="G122" s="41">
        <f t="shared" si="9"/>
        <v>0</v>
      </c>
      <c r="H122" s="40">
        <v>0</v>
      </c>
      <c r="I122" s="40">
        <v>0</v>
      </c>
      <c r="J122" s="42">
        <f t="shared" si="8"/>
        <v>0</v>
      </c>
      <c r="K122" s="43"/>
      <c r="L122" s="28" t="str">
        <f t="shared" si="6"/>
        <v/>
      </c>
    </row>
    <row r="123" spans="1:12" s="45" customFormat="1" ht="15" x14ac:dyDescent="0.25">
      <c r="A123" s="37"/>
      <c r="B123" s="38"/>
      <c r="C123" s="38"/>
      <c r="D123" s="39" t="s">
        <v>37</v>
      </c>
      <c r="E123" s="40">
        <v>0</v>
      </c>
      <c r="F123" s="40">
        <v>0</v>
      </c>
      <c r="G123" s="41">
        <f t="shared" si="9"/>
        <v>0</v>
      </c>
      <c r="H123" s="40">
        <v>0</v>
      </c>
      <c r="I123" s="40">
        <v>0</v>
      </c>
      <c r="J123" s="42">
        <f t="shared" si="8"/>
        <v>0</v>
      </c>
      <c r="K123" s="43"/>
      <c r="L123" s="28" t="str">
        <f t="shared" si="6"/>
        <v/>
      </c>
    </row>
    <row r="124" spans="1:12" s="45" customFormat="1" ht="15" x14ac:dyDescent="0.25">
      <c r="A124" s="46"/>
      <c r="B124" s="47"/>
      <c r="C124" s="47"/>
      <c r="D124" s="48" t="s">
        <v>38</v>
      </c>
      <c r="E124" s="49">
        <v>0</v>
      </c>
      <c r="F124" s="49">
        <v>0</v>
      </c>
      <c r="G124" s="50">
        <f t="shared" si="9"/>
        <v>0</v>
      </c>
      <c r="H124" s="49">
        <v>0</v>
      </c>
      <c r="I124" s="49">
        <v>0</v>
      </c>
      <c r="J124" s="51">
        <f t="shared" si="8"/>
        <v>0</v>
      </c>
      <c r="K124" s="52"/>
      <c r="L124" s="28" t="str">
        <f t="shared" si="6"/>
        <v/>
      </c>
    </row>
    <row r="125" spans="1:12" s="56" customFormat="1" ht="5.25" customHeight="1" x14ac:dyDescent="0.25">
      <c r="A125" s="37"/>
      <c r="B125" s="38"/>
      <c r="C125" s="38"/>
      <c r="D125" s="39"/>
      <c r="E125" s="41"/>
      <c r="F125" s="41"/>
      <c r="G125" s="41"/>
      <c r="H125" s="41"/>
      <c r="I125" s="41"/>
      <c r="J125" s="54"/>
      <c r="K125" s="55"/>
      <c r="L125" s="28" t="str">
        <f t="shared" si="6"/>
        <v/>
      </c>
    </row>
    <row r="126" spans="1:12" s="36" customFormat="1" ht="15" x14ac:dyDescent="0.25">
      <c r="A126" s="31"/>
      <c r="B126" s="32"/>
      <c r="C126" s="32" t="s">
        <v>39</v>
      </c>
      <c r="D126" s="32"/>
      <c r="E126" s="33">
        <f>SUM(E127:E135)</f>
        <v>0</v>
      </c>
      <c r="F126" s="33">
        <f>SUM(F127:F135)</f>
        <v>0</v>
      </c>
      <c r="G126" s="33">
        <f t="shared" si="9"/>
        <v>0</v>
      </c>
      <c r="H126" s="33">
        <f>SUM(H127:H135)</f>
        <v>0</v>
      </c>
      <c r="I126" s="33">
        <f>SUM(I127:I135)</f>
        <v>0</v>
      </c>
      <c r="J126" s="34">
        <f t="shared" si="8"/>
        <v>0</v>
      </c>
      <c r="K126" s="35"/>
      <c r="L126" s="28" t="str">
        <f t="shared" si="6"/>
        <v/>
      </c>
    </row>
    <row r="127" spans="1:12" s="45" customFormat="1" ht="30" x14ac:dyDescent="0.25">
      <c r="A127" s="37"/>
      <c r="B127" s="38"/>
      <c r="C127" s="38"/>
      <c r="D127" s="39" t="s">
        <v>40</v>
      </c>
      <c r="E127" s="40">
        <v>0</v>
      </c>
      <c r="F127" s="40">
        <v>0</v>
      </c>
      <c r="G127" s="41">
        <f t="shared" si="9"/>
        <v>0</v>
      </c>
      <c r="H127" s="40">
        <v>0</v>
      </c>
      <c r="I127" s="40">
        <v>0</v>
      </c>
      <c r="J127" s="42">
        <f t="shared" si="8"/>
        <v>0</v>
      </c>
      <c r="K127" s="43"/>
      <c r="L127" s="28" t="str">
        <f t="shared" si="6"/>
        <v/>
      </c>
    </row>
    <row r="128" spans="1:12" s="45" customFormat="1" ht="15" x14ac:dyDescent="0.25">
      <c r="A128" s="37"/>
      <c r="B128" s="38"/>
      <c r="C128" s="38"/>
      <c r="D128" s="39" t="s">
        <v>41</v>
      </c>
      <c r="E128" s="40">
        <v>0</v>
      </c>
      <c r="F128" s="40">
        <v>0</v>
      </c>
      <c r="G128" s="41">
        <f t="shared" si="9"/>
        <v>0</v>
      </c>
      <c r="H128" s="40">
        <v>0</v>
      </c>
      <c r="I128" s="40">
        <v>0</v>
      </c>
      <c r="J128" s="42">
        <f t="shared" si="8"/>
        <v>0</v>
      </c>
      <c r="K128" s="43"/>
      <c r="L128" s="28" t="str">
        <f t="shared" si="6"/>
        <v/>
      </c>
    </row>
    <row r="129" spans="1:12" s="45" customFormat="1" ht="15" x14ac:dyDescent="0.25">
      <c r="A129" s="37"/>
      <c r="B129" s="38"/>
      <c r="C129" s="38"/>
      <c r="D129" s="39" t="s">
        <v>42</v>
      </c>
      <c r="E129" s="40">
        <v>0</v>
      </c>
      <c r="F129" s="40">
        <v>0</v>
      </c>
      <c r="G129" s="41">
        <f t="shared" si="9"/>
        <v>0</v>
      </c>
      <c r="H129" s="40">
        <v>0</v>
      </c>
      <c r="I129" s="40">
        <v>0</v>
      </c>
      <c r="J129" s="42">
        <f t="shared" si="8"/>
        <v>0</v>
      </c>
      <c r="K129" s="43"/>
      <c r="L129" s="28" t="str">
        <f t="shared" si="6"/>
        <v/>
      </c>
    </row>
    <row r="130" spans="1:12" s="45" customFormat="1" ht="15" x14ac:dyDescent="0.25">
      <c r="A130" s="37"/>
      <c r="B130" s="38"/>
      <c r="C130" s="38"/>
      <c r="D130" s="39" t="s">
        <v>43</v>
      </c>
      <c r="E130" s="40">
        <v>0</v>
      </c>
      <c r="F130" s="40">
        <v>0</v>
      </c>
      <c r="G130" s="41">
        <f t="shared" si="9"/>
        <v>0</v>
      </c>
      <c r="H130" s="40">
        <v>0</v>
      </c>
      <c r="I130" s="40">
        <v>0</v>
      </c>
      <c r="J130" s="42">
        <f t="shared" si="8"/>
        <v>0</v>
      </c>
      <c r="K130" s="43"/>
      <c r="L130" s="28" t="str">
        <f t="shared" si="6"/>
        <v/>
      </c>
    </row>
    <row r="131" spans="1:12" s="45" customFormat="1" ht="15" x14ac:dyDescent="0.25">
      <c r="A131" s="37"/>
      <c r="B131" s="38"/>
      <c r="C131" s="38"/>
      <c r="D131" s="39" t="s">
        <v>44</v>
      </c>
      <c r="E131" s="40">
        <v>0</v>
      </c>
      <c r="F131" s="40">
        <v>0</v>
      </c>
      <c r="G131" s="41">
        <f t="shared" si="9"/>
        <v>0</v>
      </c>
      <c r="H131" s="40">
        <v>0</v>
      </c>
      <c r="I131" s="40">
        <v>0</v>
      </c>
      <c r="J131" s="42">
        <f t="shared" si="8"/>
        <v>0</v>
      </c>
      <c r="K131" s="43"/>
      <c r="L131" s="28" t="str">
        <f t="shared" si="6"/>
        <v/>
      </c>
    </row>
    <row r="132" spans="1:12" s="45" customFormat="1" ht="30" x14ac:dyDescent="0.25">
      <c r="A132" s="37"/>
      <c r="B132" s="38"/>
      <c r="C132" s="38"/>
      <c r="D132" s="39" t="s">
        <v>45</v>
      </c>
      <c r="E132" s="40">
        <v>0</v>
      </c>
      <c r="F132" s="40">
        <v>0</v>
      </c>
      <c r="G132" s="41">
        <f t="shared" si="9"/>
        <v>0</v>
      </c>
      <c r="H132" s="40">
        <v>0</v>
      </c>
      <c r="I132" s="40">
        <v>0</v>
      </c>
      <c r="J132" s="42">
        <f t="shared" si="8"/>
        <v>0</v>
      </c>
      <c r="K132" s="43"/>
      <c r="L132" s="28" t="str">
        <f t="shared" si="6"/>
        <v/>
      </c>
    </row>
    <row r="133" spans="1:12" s="57" customFormat="1" ht="15" x14ac:dyDescent="0.25">
      <c r="A133" s="37"/>
      <c r="B133" s="38"/>
      <c r="C133" s="38"/>
      <c r="D133" s="39" t="s">
        <v>46</v>
      </c>
      <c r="E133" s="40">
        <v>0</v>
      </c>
      <c r="F133" s="40">
        <v>0</v>
      </c>
      <c r="G133" s="41">
        <f t="shared" si="9"/>
        <v>0</v>
      </c>
      <c r="H133" s="40">
        <v>0</v>
      </c>
      <c r="I133" s="40">
        <v>0</v>
      </c>
      <c r="J133" s="42">
        <f t="shared" si="8"/>
        <v>0</v>
      </c>
      <c r="K133" s="43"/>
      <c r="L133" s="28" t="str">
        <f t="shared" si="6"/>
        <v/>
      </c>
    </row>
    <row r="134" spans="1:12" s="57" customFormat="1" ht="15" x14ac:dyDescent="0.25">
      <c r="A134" s="37"/>
      <c r="B134" s="38"/>
      <c r="C134" s="38"/>
      <c r="D134" s="39" t="s">
        <v>47</v>
      </c>
      <c r="E134" s="40">
        <v>0</v>
      </c>
      <c r="F134" s="40">
        <v>0</v>
      </c>
      <c r="G134" s="41">
        <f t="shared" si="9"/>
        <v>0</v>
      </c>
      <c r="H134" s="40">
        <v>0</v>
      </c>
      <c r="I134" s="40">
        <v>0</v>
      </c>
      <c r="J134" s="42">
        <f t="shared" si="8"/>
        <v>0</v>
      </c>
      <c r="K134" s="43"/>
      <c r="L134" s="28" t="str">
        <f t="shared" si="6"/>
        <v/>
      </c>
    </row>
    <row r="135" spans="1:12" s="57" customFormat="1" ht="15" x14ac:dyDescent="0.25">
      <c r="A135" s="46"/>
      <c r="B135" s="47"/>
      <c r="C135" s="47"/>
      <c r="D135" s="48" t="s">
        <v>48</v>
      </c>
      <c r="E135" s="49">
        <v>0</v>
      </c>
      <c r="F135" s="49">
        <v>0</v>
      </c>
      <c r="G135" s="50">
        <f t="shared" si="9"/>
        <v>0</v>
      </c>
      <c r="H135" s="49">
        <v>0</v>
      </c>
      <c r="I135" s="49">
        <v>0</v>
      </c>
      <c r="J135" s="51">
        <f t="shared" si="8"/>
        <v>0</v>
      </c>
      <c r="K135" s="52"/>
      <c r="L135" s="28" t="str">
        <f t="shared" si="6"/>
        <v/>
      </c>
    </row>
    <row r="136" spans="1:12" s="59" customFormat="1" ht="3.75" customHeight="1" x14ac:dyDescent="0.25">
      <c r="A136" s="37"/>
      <c r="B136" s="38"/>
      <c r="C136" s="38"/>
      <c r="D136" s="39"/>
      <c r="E136" s="58"/>
      <c r="F136" s="58"/>
      <c r="G136" s="58"/>
      <c r="H136" s="58"/>
      <c r="I136" s="53"/>
      <c r="J136" s="42"/>
      <c r="K136" s="43"/>
      <c r="L136" s="28" t="str">
        <f t="shared" si="6"/>
        <v/>
      </c>
    </row>
    <row r="137" spans="1:12" s="36" customFormat="1" ht="15" x14ac:dyDescent="0.25">
      <c r="A137" s="31"/>
      <c r="B137" s="32"/>
      <c r="C137" s="32" t="s">
        <v>49</v>
      </c>
      <c r="D137" s="32"/>
      <c r="E137" s="33">
        <f>SUM(E138:E146)</f>
        <v>0</v>
      </c>
      <c r="F137" s="33">
        <f>SUM(F138:F146)</f>
        <v>0</v>
      </c>
      <c r="G137" s="33">
        <f t="shared" si="9"/>
        <v>0</v>
      </c>
      <c r="H137" s="33">
        <f>SUM(H138:H146)</f>
        <v>0</v>
      </c>
      <c r="I137" s="33">
        <f>SUM(I138:I146)</f>
        <v>0</v>
      </c>
      <c r="J137" s="34">
        <f t="shared" si="8"/>
        <v>0</v>
      </c>
      <c r="K137" s="35"/>
      <c r="L137" s="28" t="str">
        <f t="shared" si="6"/>
        <v/>
      </c>
    </row>
    <row r="138" spans="1:12" s="45" customFormat="1" ht="15" x14ac:dyDescent="0.25">
      <c r="A138" s="37"/>
      <c r="B138" s="38"/>
      <c r="C138" s="38"/>
      <c r="D138" s="39" t="s">
        <v>50</v>
      </c>
      <c r="E138" s="40">
        <v>0</v>
      </c>
      <c r="F138" s="40">
        <v>0</v>
      </c>
      <c r="G138" s="41">
        <f t="shared" si="9"/>
        <v>0</v>
      </c>
      <c r="H138" s="40">
        <v>0</v>
      </c>
      <c r="I138" s="40">
        <v>0</v>
      </c>
      <c r="J138" s="42">
        <f t="shared" si="8"/>
        <v>0</v>
      </c>
      <c r="K138" s="43"/>
      <c r="L138" s="28" t="str">
        <f t="shared" si="6"/>
        <v/>
      </c>
    </row>
    <row r="139" spans="1:12" s="45" customFormat="1" ht="15" x14ac:dyDescent="0.25">
      <c r="A139" s="37"/>
      <c r="B139" s="38"/>
      <c r="C139" s="38"/>
      <c r="D139" s="39" t="s">
        <v>51</v>
      </c>
      <c r="E139" s="40">
        <v>0</v>
      </c>
      <c r="F139" s="40">
        <v>0</v>
      </c>
      <c r="G139" s="41">
        <f t="shared" si="9"/>
        <v>0</v>
      </c>
      <c r="H139" s="40">
        <v>0</v>
      </c>
      <c r="I139" s="40">
        <v>0</v>
      </c>
      <c r="J139" s="42">
        <f t="shared" si="8"/>
        <v>0</v>
      </c>
      <c r="K139" s="43"/>
      <c r="L139" s="28" t="str">
        <f t="shared" si="6"/>
        <v/>
      </c>
    </row>
    <row r="140" spans="1:12" s="45" customFormat="1" ht="15" x14ac:dyDescent="0.25">
      <c r="A140" s="37"/>
      <c r="B140" s="38"/>
      <c r="C140" s="38"/>
      <c r="D140" s="39" t="s">
        <v>52</v>
      </c>
      <c r="E140" s="40">
        <v>0</v>
      </c>
      <c r="F140" s="40">
        <v>0</v>
      </c>
      <c r="G140" s="41">
        <f t="shared" si="9"/>
        <v>0</v>
      </c>
      <c r="H140" s="40">
        <v>0</v>
      </c>
      <c r="I140" s="40">
        <v>0</v>
      </c>
      <c r="J140" s="42">
        <f t="shared" si="8"/>
        <v>0</v>
      </c>
      <c r="K140" s="43"/>
      <c r="L140" s="28" t="str">
        <f t="shared" ref="L140:L176" si="11">IF(J140&lt;0,"SOBREGIRO","")</f>
        <v/>
      </c>
    </row>
    <row r="141" spans="1:12" s="45" customFormat="1" ht="15" x14ac:dyDescent="0.25">
      <c r="A141" s="37"/>
      <c r="B141" s="38"/>
      <c r="C141" s="38"/>
      <c r="D141" s="39" t="s">
        <v>53</v>
      </c>
      <c r="E141" s="40">
        <v>0</v>
      </c>
      <c r="F141" s="40">
        <v>0</v>
      </c>
      <c r="G141" s="41">
        <f t="shared" si="9"/>
        <v>0</v>
      </c>
      <c r="H141" s="40">
        <v>0</v>
      </c>
      <c r="I141" s="40">
        <v>0</v>
      </c>
      <c r="J141" s="42">
        <f t="shared" si="8"/>
        <v>0</v>
      </c>
      <c r="K141" s="43"/>
      <c r="L141" s="28" t="str">
        <f t="shared" si="11"/>
        <v/>
      </c>
    </row>
    <row r="142" spans="1:12" s="45" customFormat="1" ht="15" x14ac:dyDescent="0.25">
      <c r="A142" s="37"/>
      <c r="B142" s="38"/>
      <c r="C142" s="38"/>
      <c r="D142" s="39" t="s">
        <v>54</v>
      </c>
      <c r="E142" s="40">
        <v>0</v>
      </c>
      <c r="F142" s="40">
        <v>0</v>
      </c>
      <c r="G142" s="41">
        <f t="shared" si="9"/>
        <v>0</v>
      </c>
      <c r="H142" s="40">
        <v>0</v>
      </c>
      <c r="I142" s="40">
        <v>0</v>
      </c>
      <c r="J142" s="42">
        <f t="shared" si="8"/>
        <v>0</v>
      </c>
      <c r="K142" s="43"/>
      <c r="L142" s="28" t="str">
        <f t="shared" si="11"/>
        <v/>
      </c>
    </row>
    <row r="143" spans="1:12" s="45" customFormat="1" ht="15" x14ac:dyDescent="0.25">
      <c r="A143" s="37"/>
      <c r="B143" s="38"/>
      <c r="C143" s="38"/>
      <c r="D143" s="39" t="s">
        <v>55</v>
      </c>
      <c r="E143" s="40">
        <v>0</v>
      </c>
      <c r="F143" s="40">
        <v>0</v>
      </c>
      <c r="G143" s="41">
        <f t="shared" si="9"/>
        <v>0</v>
      </c>
      <c r="H143" s="40">
        <v>0</v>
      </c>
      <c r="I143" s="40">
        <v>0</v>
      </c>
      <c r="J143" s="42">
        <f t="shared" si="8"/>
        <v>0</v>
      </c>
      <c r="K143" s="43"/>
      <c r="L143" s="28" t="str">
        <f t="shared" si="11"/>
        <v/>
      </c>
    </row>
    <row r="144" spans="1:12" s="45" customFormat="1" ht="15" x14ac:dyDescent="0.25">
      <c r="A144" s="37"/>
      <c r="B144" s="38"/>
      <c r="C144" s="38"/>
      <c r="D144" s="39" t="s">
        <v>56</v>
      </c>
      <c r="E144" s="40">
        <v>0</v>
      </c>
      <c r="F144" s="40">
        <v>0</v>
      </c>
      <c r="G144" s="41">
        <f t="shared" si="9"/>
        <v>0</v>
      </c>
      <c r="H144" s="40">
        <v>0</v>
      </c>
      <c r="I144" s="40">
        <v>0</v>
      </c>
      <c r="J144" s="42">
        <f t="shared" si="8"/>
        <v>0</v>
      </c>
      <c r="K144" s="43"/>
      <c r="L144" s="28" t="str">
        <f t="shared" si="11"/>
        <v/>
      </c>
    </row>
    <row r="145" spans="1:12" s="45" customFormat="1" ht="15" x14ac:dyDescent="0.25">
      <c r="A145" s="37"/>
      <c r="B145" s="38"/>
      <c r="C145" s="38"/>
      <c r="D145" s="39" t="s">
        <v>57</v>
      </c>
      <c r="E145" s="40">
        <v>0</v>
      </c>
      <c r="F145" s="40">
        <v>0</v>
      </c>
      <c r="G145" s="41">
        <f t="shared" si="9"/>
        <v>0</v>
      </c>
      <c r="H145" s="40">
        <v>0</v>
      </c>
      <c r="I145" s="40">
        <v>0</v>
      </c>
      <c r="J145" s="42">
        <f t="shared" si="8"/>
        <v>0</v>
      </c>
      <c r="K145" s="43"/>
      <c r="L145" s="28" t="str">
        <f t="shared" si="11"/>
        <v/>
      </c>
    </row>
    <row r="146" spans="1:12" s="45" customFormat="1" ht="15" x14ac:dyDescent="0.25">
      <c r="A146" s="46"/>
      <c r="B146" s="47"/>
      <c r="C146" s="47"/>
      <c r="D146" s="48" t="s">
        <v>58</v>
      </c>
      <c r="E146" s="49">
        <v>0</v>
      </c>
      <c r="F146" s="49">
        <v>0</v>
      </c>
      <c r="G146" s="50">
        <f t="shared" si="9"/>
        <v>0</v>
      </c>
      <c r="H146" s="49">
        <v>0</v>
      </c>
      <c r="I146" s="49">
        <v>0</v>
      </c>
      <c r="J146" s="51">
        <f t="shared" si="8"/>
        <v>0</v>
      </c>
      <c r="K146" s="52"/>
      <c r="L146" s="28" t="str">
        <f t="shared" si="11"/>
        <v/>
      </c>
    </row>
    <row r="147" spans="1:12" s="56" customFormat="1" ht="4.5" customHeight="1" x14ac:dyDescent="0.25">
      <c r="A147" s="37"/>
      <c r="B147" s="38"/>
      <c r="C147" s="38"/>
      <c r="D147" s="39"/>
      <c r="E147" s="41"/>
      <c r="F147" s="41"/>
      <c r="G147" s="41"/>
      <c r="H147" s="41"/>
      <c r="I147" s="53"/>
      <c r="J147" s="54"/>
      <c r="K147" s="55"/>
      <c r="L147" s="28" t="str">
        <f t="shared" si="11"/>
        <v/>
      </c>
    </row>
    <row r="148" spans="1:12" s="36" customFormat="1" ht="15" x14ac:dyDescent="0.25">
      <c r="A148" s="31"/>
      <c r="B148" s="32"/>
      <c r="C148" s="32" t="s">
        <v>59</v>
      </c>
      <c r="D148" s="32"/>
      <c r="E148" s="33">
        <f>SUM(E149:E151)</f>
        <v>0</v>
      </c>
      <c r="F148" s="33">
        <f>SUM(F149:F151)</f>
        <v>0</v>
      </c>
      <c r="G148" s="33">
        <f t="shared" si="9"/>
        <v>0</v>
      </c>
      <c r="H148" s="33">
        <f>SUM(H149:H151)</f>
        <v>0</v>
      </c>
      <c r="I148" s="33">
        <f>SUM(I149:I151)</f>
        <v>0</v>
      </c>
      <c r="J148" s="34">
        <f t="shared" si="8"/>
        <v>0</v>
      </c>
      <c r="K148" s="35"/>
      <c r="L148" s="28" t="str">
        <f t="shared" si="11"/>
        <v/>
      </c>
    </row>
    <row r="149" spans="1:12" s="45" customFormat="1" ht="15" x14ac:dyDescent="0.25">
      <c r="A149" s="37"/>
      <c r="B149" s="38"/>
      <c r="C149" s="38"/>
      <c r="D149" s="39" t="s">
        <v>60</v>
      </c>
      <c r="E149" s="40">
        <v>0</v>
      </c>
      <c r="F149" s="40">
        <v>0</v>
      </c>
      <c r="G149" s="41">
        <f t="shared" si="9"/>
        <v>0</v>
      </c>
      <c r="H149" s="40">
        <v>0</v>
      </c>
      <c r="I149" s="40">
        <v>0</v>
      </c>
      <c r="J149" s="42">
        <f t="shared" si="8"/>
        <v>0</v>
      </c>
      <c r="K149" s="43"/>
      <c r="L149" s="28" t="str">
        <f t="shared" si="11"/>
        <v/>
      </c>
    </row>
    <row r="150" spans="1:12" s="45" customFormat="1" ht="15" x14ac:dyDescent="0.25">
      <c r="A150" s="37"/>
      <c r="B150" s="38"/>
      <c r="C150" s="38"/>
      <c r="D150" s="39" t="s">
        <v>61</v>
      </c>
      <c r="E150" s="40">
        <v>0</v>
      </c>
      <c r="F150" s="40">
        <v>0</v>
      </c>
      <c r="G150" s="41">
        <f t="shared" si="9"/>
        <v>0</v>
      </c>
      <c r="H150" s="40">
        <v>0</v>
      </c>
      <c r="I150" s="40">
        <v>0</v>
      </c>
      <c r="J150" s="42">
        <f t="shared" si="8"/>
        <v>0</v>
      </c>
      <c r="K150" s="43"/>
      <c r="L150" s="28" t="str">
        <f t="shared" si="11"/>
        <v/>
      </c>
    </row>
    <row r="151" spans="1:12" s="45" customFormat="1" ht="15" x14ac:dyDescent="0.25">
      <c r="A151" s="46"/>
      <c r="B151" s="47"/>
      <c r="C151" s="47"/>
      <c r="D151" s="48" t="s">
        <v>62</v>
      </c>
      <c r="E151" s="49">
        <v>0</v>
      </c>
      <c r="F151" s="49">
        <v>0</v>
      </c>
      <c r="G151" s="50">
        <f t="shared" si="9"/>
        <v>0</v>
      </c>
      <c r="H151" s="49">
        <v>0</v>
      </c>
      <c r="I151" s="49">
        <v>0</v>
      </c>
      <c r="J151" s="51">
        <f t="shared" si="8"/>
        <v>0</v>
      </c>
      <c r="K151" s="52"/>
      <c r="L151" s="28" t="str">
        <f t="shared" si="11"/>
        <v/>
      </c>
    </row>
    <row r="152" spans="1:12" s="56" customFormat="1" ht="6" customHeight="1" x14ac:dyDescent="0.25">
      <c r="A152" s="37"/>
      <c r="B152" s="38"/>
      <c r="C152" s="38"/>
      <c r="D152" s="39"/>
      <c r="E152" s="41"/>
      <c r="F152" s="41"/>
      <c r="G152" s="41"/>
      <c r="H152" s="41"/>
      <c r="I152" s="53"/>
      <c r="J152" s="54"/>
      <c r="K152" s="55"/>
      <c r="L152" s="28" t="str">
        <f t="shared" si="11"/>
        <v/>
      </c>
    </row>
    <row r="153" spans="1:12" s="36" customFormat="1" ht="15" x14ac:dyDescent="0.25">
      <c r="A153" s="31"/>
      <c r="B153" s="32"/>
      <c r="C153" s="32" t="s">
        <v>63</v>
      </c>
      <c r="D153" s="32"/>
      <c r="E153" s="33">
        <f>SUM(E154:E160)</f>
        <v>0</v>
      </c>
      <c r="F153" s="33">
        <f>SUM(F154:F160)</f>
        <v>0</v>
      </c>
      <c r="G153" s="33">
        <f t="shared" si="9"/>
        <v>0</v>
      </c>
      <c r="H153" s="33">
        <f>SUM(H154:H160)</f>
        <v>0</v>
      </c>
      <c r="I153" s="33">
        <f>SUM(I154:I160)</f>
        <v>0</v>
      </c>
      <c r="J153" s="34">
        <f t="shared" si="8"/>
        <v>0</v>
      </c>
      <c r="K153" s="35"/>
      <c r="L153" s="28" t="str">
        <f t="shared" si="11"/>
        <v/>
      </c>
    </row>
    <row r="154" spans="1:12" s="57" customFormat="1" ht="30" x14ac:dyDescent="0.25">
      <c r="A154" s="37"/>
      <c r="B154" s="38"/>
      <c r="C154" s="38"/>
      <c r="D154" s="39" t="s">
        <v>64</v>
      </c>
      <c r="E154" s="40">
        <v>0</v>
      </c>
      <c r="F154" s="40">
        <v>0</v>
      </c>
      <c r="G154" s="41">
        <f t="shared" si="9"/>
        <v>0</v>
      </c>
      <c r="H154" s="40">
        <v>0</v>
      </c>
      <c r="I154" s="40">
        <v>0</v>
      </c>
      <c r="J154" s="42">
        <f t="shared" si="8"/>
        <v>0</v>
      </c>
      <c r="K154" s="43"/>
      <c r="L154" s="28" t="str">
        <f t="shared" si="11"/>
        <v/>
      </c>
    </row>
    <row r="155" spans="1:12" s="57" customFormat="1" ht="15" x14ac:dyDescent="0.25">
      <c r="A155" s="37"/>
      <c r="B155" s="38"/>
      <c r="C155" s="38"/>
      <c r="D155" s="39" t="s">
        <v>65</v>
      </c>
      <c r="E155" s="40">
        <v>0</v>
      </c>
      <c r="F155" s="40">
        <v>0</v>
      </c>
      <c r="G155" s="41">
        <f t="shared" si="9"/>
        <v>0</v>
      </c>
      <c r="H155" s="40">
        <v>0</v>
      </c>
      <c r="I155" s="40">
        <v>0</v>
      </c>
      <c r="J155" s="42">
        <f t="shared" si="8"/>
        <v>0</v>
      </c>
      <c r="K155" s="43"/>
      <c r="L155" s="28" t="str">
        <f t="shared" si="11"/>
        <v/>
      </c>
    </row>
    <row r="156" spans="1:12" s="57" customFormat="1" ht="15" x14ac:dyDescent="0.25">
      <c r="A156" s="37"/>
      <c r="B156" s="38"/>
      <c r="C156" s="38"/>
      <c r="D156" s="39" t="s">
        <v>66</v>
      </c>
      <c r="E156" s="40">
        <v>0</v>
      </c>
      <c r="F156" s="40">
        <v>0</v>
      </c>
      <c r="G156" s="41">
        <f t="shared" si="9"/>
        <v>0</v>
      </c>
      <c r="H156" s="40">
        <v>0</v>
      </c>
      <c r="I156" s="40">
        <v>0</v>
      </c>
      <c r="J156" s="42">
        <f t="shared" si="8"/>
        <v>0</v>
      </c>
      <c r="K156" s="43"/>
      <c r="L156" s="28" t="str">
        <f t="shared" si="11"/>
        <v/>
      </c>
    </row>
    <row r="157" spans="1:12" s="57" customFormat="1" ht="15" x14ac:dyDescent="0.25">
      <c r="A157" s="37"/>
      <c r="B157" s="38"/>
      <c r="C157" s="38"/>
      <c r="D157" s="39" t="s">
        <v>67</v>
      </c>
      <c r="E157" s="40">
        <v>0</v>
      </c>
      <c r="F157" s="40">
        <v>0</v>
      </c>
      <c r="G157" s="41">
        <f t="shared" si="9"/>
        <v>0</v>
      </c>
      <c r="H157" s="40">
        <v>0</v>
      </c>
      <c r="I157" s="40">
        <v>0</v>
      </c>
      <c r="J157" s="42">
        <f t="shared" si="8"/>
        <v>0</v>
      </c>
      <c r="K157" s="43"/>
      <c r="L157" s="28" t="str">
        <f t="shared" si="11"/>
        <v/>
      </c>
    </row>
    <row r="158" spans="1:12" s="57" customFormat="1" ht="45" x14ac:dyDescent="0.25">
      <c r="A158" s="37"/>
      <c r="B158" s="38"/>
      <c r="C158" s="38"/>
      <c r="D158" s="39" t="s">
        <v>68</v>
      </c>
      <c r="E158" s="40">
        <v>0</v>
      </c>
      <c r="F158" s="40">
        <v>0</v>
      </c>
      <c r="G158" s="41">
        <f t="shared" si="9"/>
        <v>0</v>
      </c>
      <c r="H158" s="40">
        <v>0</v>
      </c>
      <c r="I158" s="40">
        <v>0</v>
      </c>
      <c r="J158" s="42">
        <f t="shared" si="8"/>
        <v>0</v>
      </c>
      <c r="K158" s="43"/>
      <c r="L158" s="28" t="str">
        <f t="shared" si="11"/>
        <v/>
      </c>
    </row>
    <row r="159" spans="1:12" s="57" customFormat="1" ht="15" x14ac:dyDescent="0.25">
      <c r="A159" s="37"/>
      <c r="B159" s="38"/>
      <c r="C159" s="38"/>
      <c r="D159" s="39" t="s">
        <v>69</v>
      </c>
      <c r="E159" s="40">
        <v>0</v>
      </c>
      <c r="F159" s="40">
        <v>0</v>
      </c>
      <c r="G159" s="41">
        <f t="shared" si="9"/>
        <v>0</v>
      </c>
      <c r="H159" s="40">
        <v>0</v>
      </c>
      <c r="I159" s="40">
        <v>0</v>
      </c>
      <c r="J159" s="42">
        <f t="shared" ref="J159:J174" si="12">G159-H159</f>
        <v>0</v>
      </c>
      <c r="K159" s="43"/>
      <c r="L159" s="28" t="str">
        <f t="shared" si="11"/>
        <v/>
      </c>
    </row>
    <row r="160" spans="1:12" s="45" customFormat="1" ht="30" x14ac:dyDescent="0.25">
      <c r="A160" s="46"/>
      <c r="B160" s="47"/>
      <c r="C160" s="47"/>
      <c r="D160" s="48" t="s">
        <v>70</v>
      </c>
      <c r="E160" s="49">
        <v>0</v>
      </c>
      <c r="F160" s="49">
        <v>0</v>
      </c>
      <c r="G160" s="50">
        <f t="shared" ref="G160:G174" si="13">E160+F160</f>
        <v>0</v>
      </c>
      <c r="H160" s="49">
        <v>0</v>
      </c>
      <c r="I160" s="49">
        <v>0</v>
      </c>
      <c r="J160" s="51">
        <f t="shared" si="12"/>
        <v>0</v>
      </c>
      <c r="K160" s="52"/>
      <c r="L160" s="28" t="str">
        <f t="shared" si="11"/>
        <v/>
      </c>
    </row>
    <row r="161" spans="1:12" s="56" customFormat="1" ht="8.25" customHeight="1" x14ac:dyDescent="0.25">
      <c r="A161" s="37"/>
      <c r="B161" s="38"/>
      <c r="C161" s="38"/>
      <c r="D161" s="39"/>
      <c r="E161" s="41"/>
      <c r="F161" s="41"/>
      <c r="G161" s="41"/>
      <c r="H161" s="41"/>
      <c r="I161" s="41"/>
      <c r="J161" s="54"/>
      <c r="K161" s="55"/>
      <c r="L161" s="28" t="str">
        <f t="shared" si="11"/>
        <v/>
      </c>
    </row>
    <row r="162" spans="1:12" s="36" customFormat="1" ht="15" x14ac:dyDescent="0.25">
      <c r="A162" s="31"/>
      <c r="B162" s="32"/>
      <c r="C162" s="32" t="s">
        <v>71</v>
      </c>
      <c r="D162" s="32"/>
      <c r="E162" s="33">
        <f>SUM(E163:E165)</f>
        <v>0</v>
      </c>
      <c r="F162" s="33">
        <f>SUM(F163:F165)</f>
        <v>0</v>
      </c>
      <c r="G162" s="33">
        <f t="shared" si="13"/>
        <v>0</v>
      </c>
      <c r="H162" s="33">
        <f>SUM(H163:H165)</f>
        <v>0</v>
      </c>
      <c r="I162" s="33">
        <f>SUM(I163:I165)</f>
        <v>0</v>
      </c>
      <c r="J162" s="34">
        <f t="shared" si="12"/>
        <v>0</v>
      </c>
      <c r="K162" s="35"/>
      <c r="L162" s="28" t="str">
        <f t="shared" si="11"/>
        <v/>
      </c>
    </row>
    <row r="163" spans="1:12" s="45" customFormat="1" ht="15" x14ac:dyDescent="0.25">
      <c r="A163" s="37"/>
      <c r="B163" s="38"/>
      <c r="C163" s="38"/>
      <c r="D163" s="39" t="s">
        <v>72</v>
      </c>
      <c r="E163" s="40">
        <v>0</v>
      </c>
      <c r="F163" s="40">
        <v>0</v>
      </c>
      <c r="G163" s="41">
        <f t="shared" si="13"/>
        <v>0</v>
      </c>
      <c r="H163" s="40">
        <v>0</v>
      </c>
      <c r="I163" s="40">
        <v>0</v>
      </c>
      <c r="J163" s="42">
        <f t="shared" si="12"/>
        <v>0</v>
      </c>
      <c r="K163" s="43"/>
      <c r="L163" s="28" t="str">
        <f t="shared" si="11"/>
        <v/>
      </c>
    </row>
    <row r="164" spans="1:12" s="45" customFormat="1" ht="15" x14ac:dyDescent="0.25">
      <c r="A164" s="37"/>
      <c r="B164" s="38"/>
      <c r="C164" s="38"/>
      <c r="D164" s="39" t="s">
        <v>73</v>
      </c>
      <c r="E164" s="40">
        <v>0</v>
      </c>
      <c r="F164" s="40">
        <v>0</v>
      </c>
      <c r="G164" s="41">
        <f t="shared" si="13"/>
        <v>0</v>
      </c>
      <c r="H164" s="40">
        <v>0</v>
      </c>
      <c r="I164" s="40">
        <v>0</v>
      </c>
      <c r="J164" s="42">
        <f t="shared" si="12"/>
        <v>0</v>
      </c>
      <c r="K164" s="43"/>
      <c r="L164" s="28" t="str">
        <f t="shared" si="11"/>
        <v/>
      </c>
    </row>
    <row r="165" spans="1:12" s="45" customFormat="1" ht="15" x14ac:dyDescent="0.25">
      <c r="A165" s="46"/>
      <c r="B165" s="47"/>
      <c r="C165" s="47"/>
      <c r="D165" s="48" t="s">
        <v>74</v>
      </c>
      <c r="E165" s="49">
        <v>0</v>
      </c>
      <c r="F165" s="49">
        <v>0</v>
      </c>
      <c r="G165" s="50">
        <f t="shared" si="13"/>
        <v>0</v>
      </c>
      <c r="H165" s="49">
        <v>0</v>
      </c>
      <c r="I165" s="49">
        <v>0</v>
      </c>
      <c r="J165" s="51">
        <f t="shared" si="12"/>
        <v>0</v>
      </c>
      <c r="K165" s="52"/>
      <c r="L165" s="28" t="str">
        <f t="shared" si="11"/>
        <v/>
      </c>
    </row>
    <row r="166" spans="1:12" s="56" customFormat="1" ht="7.5" customHeight="1" x14ac:dyDescent="0.25">
      <c r="A166" s="37"/>
      <c r="B166" s="38"/>
      <c r="C166" s="38"/>
      <c r="D166" s="39"/>
      <c r="E166" s="41"/>
      <c r="F166" s="41"/>
      <c r="G166" s="41"/>
      <c r="H166" s="41"/>
      <c r="I166" s="53"/>
      <c r="J166" s="54"/>
      <c r="K166" s="55"/>
      <c r="L166" s="28" t="str">
        <f t="shared" si="11"/>
        <v/>
      </c>
    </row>
    <row r="167" spans="1:12" s="36" customFormat="1" ht="15" x14ac:dyDescent="0.25">
      <c r="A167" s="31"/>
      <c r="B167" s="32"/>
      <c r="C167" s="32" t="s">
        <v>75</v>
      </c>
      <c r="D167" s="32"/>
      <c r="E167" s="33">
        <f>SUM(E168:E174)</f>
        <v>0</v>
      </c>
      <c r="F167" s="33">
        <f>SUM(F168:F174)</f>
        <v>0</v>
      </c>
      <c r="G167" s="33">
        <f t="shared" si="13"/>
        <v>0</v>
      </c>
      <c r="H167" s="33">
        <f>SUM(H168:H174)</f>
        <v>0</v>
      </c>
      <c r="I167" s="33">
        <f>SUM(I168:I174)</f>
        <v>0</v>
      </c>
      <c r="J167" s="34">
        <f t="shared" si="12"/>
        <v>0</v>
      </c>
      <c r="K167" s="35"/>
      <c r="L167" s="28" t="str">
        <f t="shared" si="11"/>
        <v/>
      </c>
    </row>
    <row r="168" spans="1:12" s="45" customFormat="1" ht="15" x14ac:dyDescent="0.25">
      <c r="A168" s="37"/>
      <c r="B168" s="38"/>
      <c r="C168" s="38"/>
      <c r="D168" s="39" t="s">
        <v>76</v>
      </c>
      <c r="E168" s="40">
        <v>0</v>
      </c>
      <c r="F168" s="40">
        <v>0</v>
      </c>
      <c r="G168" s="41">
        <f t="shared" si="13"/>
        <v>0</v>
      </c>
      <c r="H168" s="40">
        <v>0</v>
      </c>
      <c r="I168" s="40">
        <v>0</v>
      </c>
      <c r="J168" s="42">
        <f t="shared" si="12"/>
        <v>0</v>
      </c>
      <c r="K168" s="43"/>
      <c r="L168" s="28" t="str">
        <f t="shared" si="11"/>
        <v/>
      </c>
    </row>
    <row r="169" spans="1:12" s="45" customFormat="1" ht="15" x14ac:dyDescent="0.25">
      <c r="A169" s="37"/>
      <c r="B169" s="38"/>
      <c r="C169" s="38"/>
      <c r="D169" s="39" t="s">
        <v>77</v>
      </c>
      <c r="E169" s="40">
        <v>0</v>
      </c>
      <c r="F169" s="40">
        <v>0</v>
      </c>
      <c r="G169" s="41">
        <f t="shared" si="13"/>
        <v>0</v>
      </c>
      <c r="H169" s="40">
        <v>0</v>
      </c>
      <c r="I169" s="40">
        <v>0</v>
      </c>
      <c r="J169" s="42">
        <f t="shared" si="12"/>
        <v>0</v>
      </c>
      <c r="K169" s="43"/>
      <c r="L169" s="28" t="str">
        <f t="shared" si="11"/>
        <v/>
      </c>
    </row>
    <row r="170" spans="1:12" s="45" customFormat="1" ht="15" x14ac:dyDescent="0.25">
      <c r="A170" s="37"/>
      <c r="B170" s="38"/>
      <c r="C170" s="38"/>
      <c r="D170" s="39" t="s">
        <v>78</v>
      </c>
      <c r="E170" s="40">
        <v>0</v>
      </c>
      <c r="F170" s="40">
        <v>0</v>
      </c>
      <c r="G170" s="41">
        <f t="shared" si="13"/>
        <v>0</v>
      </c>
      <c r="H170" s="40">
        <v>0</v>
      </c>
      <c r="I170" s="40">
        <v>0</v>
      </c>
      <c r="J170" s="42">
        <f t="shared" si="12"/>
        <v>0</v>
      </c>
      <c r="K170" s="43"/>
      <c r="L170" s="28" t="str">
        <f t="shared" si="11"/>
        <v/>
      </c>
    </row>
    <row r="171" spans="1:12" s="45" customFormat="1" ht="15" x14ac:dyDescent="0.25">
      <c r="A171" s="37"/>
      <c r="B171" s="38"/>
      <c r="C171" s="38"/>
      <c r="D171" s="39" t="s">
        <v>79</v>
      </c>
      <c r="E171" s="40">
        <v>0</v>
      </c>
      <c r="F171" s="40">
        <v>0</v>
      </c>
      <c r="G171" s="41">
        <f t="shared" si="13"/>
        <v>0</v>
      </c>
      <c r="H171" s="40">
        <v>0</v>
      </c>
      <c r="I171" s="40">
        <v>0</v>
      </c>
      <c r="J171" s="42">
        <f t="shared" si="12"/>
        <v>0</v>
      </c>
      <c r="K171" s="43"/>
      <c r="L171" s="28" t="str">
        <f t="shared" si="11"/>
        <v/>
      </c>
    </row>
    <row r="172" spans="1:12" s="57" customFormat="1" ht="15" x14ac:dyDescent="0.25">
      <c r="A172" s="37"/>
      <c r="B172" s="38"/>
      <c r="C172" s="38"/>
      <c r="D172" s="39" t="s">
        <v>80</v>
      </c>
      <c r="E172" s="40">
        <v>0</v>
      </c>
      <c r="F172" s="40">
        <v>0</v>
      </c>
      <c r="G172" s="41">
        <f>E172+F172</f>
        <v>0</v>
      </c>
      <c r="H172" s="40">
        <v>0</v>
      </c>
      <c r="I172" s="40">
        <v>0</v>
      </c>
      <c r="J172" s="42">
        <f t="shared" si="12"/>
        <v>0</v>
      </c>
      <c r="K172" s="43"/>
      <c r="L172" s="28" t="str">
        <f>IF(J172&lt;0,"SOBREGIRO","")</f>
        <v/>
      </c>
    </row>
    <row r="173" spans="1:12" s="57" customFormat="1" ht="15" x14ac:dyDescent="0.25">
      <c r="A173" s="37"/>
      <c r="B173" s="38"/>
      <c r="C173" s="38"/>
      <c r="D173" s="39" t="s">
        <v>81</v>
      </c>
      <c r="E173" s="40">
        <v>0</v>
      </c>
      <c r="F173" s="40">
        <v>0</v>
      </c>
      <c r="G173" s="41">
        <f t="shared" si="13"/>
        <v>0</v>
      </c>
      <c r="H173" s="40">
        <v>0</v>
      </c>
      <c r="I173" s="40">
        <v>0</v>
      </c>
      <c r="J173" s="42">
        <f t="shared" si="12"/>
        <v>0</v>
      </c>
      <c r="K173" s="43"/>
      <c r="L173" s="28" t="str">
        <f t="shared" si="11"/>
        <v/>
      </c>
    </row>
    <row r="174" spans="1:12" s="57" customFormat="1" ht="15" x14ac:dyDescent="0.25">
      <c r="A174" s="46"/>
      <c r="B174" s="47"/>
      <c r="C174" s="47"/>
      <c r="D174" s="48" t="s">
        <v>82</v>
      </c>
      <c r="E174" s="49">
        <v>0</v>
      </c>
      <c r="F174" s="49">
        <v>0</v>
      </c>
      <c r="G174" s="50">
        <f t="shared" si="13"/>
        <v>0</v>
      </c>
      <c r="H174" s="49">
        <v>0</v>
      </c>
      <c r="I174" s="49">
        <v>0</v>
      </c>
      <c r="J174" s="51">
        <f t="shared" si="12"/>
        <v>0</v>
      </c>
      <c r="K174" s="52"/>
      <c r="L174" s="28" t="str">
        <f t="shared" si="11"/>
        <v/>
      </c>
    </row>
    <row r="175" spans="1:12" s="59" customFormat="1" ht="6.75" customHeight="1" x14ac:dyDescent="0.25">
      <c r="A175" s="37"/>
      <c r="B175" s="38"/>
      <c r="C175" s="38"/>
      <c r="D175" s="39"/>
      <c r="E175" s="41"/>
      <c r="F175" s="41"/>
      <c r="G175" s="41"/>
      <c r="H175" s="41"/>
      <c r="I175" s="41"/>
      <c r="J175" s="42"/>
      <c r="K175" s="43"/>
      <c r="L175" s="28"/>
    </row>
    <row r="176" spans="1:12" s="30" customFormat="1" ht="15" x14ac:dyDescent="0.25">
      <c r="A176" s="79"/>
      <c r="B176" s="80" t="s">
        <v>84</v>
      </c>
      <c r="C176" s="80"/>
      <c r="D176" s="81"/>
      <c r="E176" s="82">
        <f>E11+E94</f>
        <v>524034000</v>
      </c>
      <c r="F176" s="82">
        <f>F11+F94</f>
        <v>68907492</v>
      </c>
      <c r="G176" s="82">
        <f>E176+F176</f>
        <v>592941492</v>
      </c>
      <c r="H176" s="82">
        <f t="shared" ref="H176:I176" si="14">H11+H94</f>
        <v>269641446</v>
      </c>
      <c r="I176" s="82">
        <f t="shared" si="14"/>
        <v>262152330</v>
      </c>
      <c r="J176" s="83">
        <f>G176-H176</f>
        <v>323300046</v>
      </c>
      <c r="K176" s="84"/>
      <c r="L176" s="28" t="str">
        <f t="shared" si="11"/>
        <v/>
      </c>
    </row>
    <row r="177" spans="1:11" s="30" customFormat="1" ht="6" customHeight="1" thickBot="1" x14ac:dyDescent="0.3">
      <c r="A177" s="85"/>
      <c r="B177" s="86"/>
      <c r="C177" s="86"/>
      <c r="D177" s="87"/>
      <c r="E177" s="88"/>
      <c r="F177" s="88"/>
      <c r="G177" s="88"/>
      <c r="H177" s="88"/>
      <c r="I177" s="88"/>
      <c r="J177" s="89"/>
      <c r="K177" s="90"/>
    </row>
    <row r="178" spans="1:11" s="93" customFormat="1" ht="15.75" thickTop="1" x14ac:dyDescent="0.35">
      <c r="A178" s="91"/>
      <c r="B178" s="91"/>
      <c r="C178" s="91"/>
      <c r="D178" s="91"/>
      <c r="E178" s="92"/>
      <c r="F178" s="92"/>
      <c r="G178" s="92"/>
      <c r="H178" s="92"/>
      <c r="I178" s="92"/>
      <c r="J178" s="92"/>
      <c r="K178" s="91"/>
    </row>
    <row r="181" spans="1:11" x14ac:dyDescent="0.2">
      <c r="E181" s="95"/>
      <c r="F181" s="95"/>
      <c r="G181" s="95"/>
      <c r="H181" s="95"/>
      <c r="I181" s="95"/>
      <c r="J181" s="95"/>
    </row>
  </sheetData>
  <mergeCells count="11">
    <mergeCell ref="A8:D9"/>
    <mergeCell ref="E8:I8"/>
    <mergeCell ref="J8:J9"/>
    <mergeCell ref="B176:D176"/>
    <mergeCell ref="B177:D177"/>
    <mergeCell ref="A1:K1"/>
    <mergeCell ref="A2:K2"/>
    <mergeCell ref="A3:K3"/>
    <mergeCell ref="A4:K4"/>
    <mergeCell ref="A5:K5"/>
    <mergeCell ref="A6:K6"/>
  </mergeCells>
  <pageMargins left="0.31496062992125984" right="0.31496062992125984" top="0.35433070866141736" bottom="0.35433070866141736" header="0.31496062992125984" footer="0.31496062992125984"/>
  <pageSetup orientation="landscape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obruno</dc:creator>
  <cp:lastModifiedBy>obruno</cp:lastModifiedBy>
  <cp:lastPrinted>2022-03-29T01:04:53Z</cp:lastPrinted>
  <dcterms:created xsi:type="dcterms:W3CDTF">2022-03-29T00:51:38Z</dcterms:created>
  <dcterms:modified xsi:type="dcterms:W3CDTF">2022-03-29T01:05:16Z</dcterms:modified>
</cp:coreProperties>
</file>