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2021\Info a publicar Portal\Anual 2021\Iniciativa  de Ley de Ingresos y Presupuesto de Egresos\"/>
    </mc:Choice>
  </mc:AlternateContent>
  <bookViews>
    <workbookView xWindow="0" yWindow="0" windowWidth="19200" windowHeight="10305"/>
  </bookViews>
  <sheets>
    <sheet name="7 c) Resultadosde Ingresos " sheetId="1" r:id="rId1"/>
  </sheets>
  <externalReferences>
    <externalReference r:id="rId2"/>
  </externalReferences>
  <definedNames>
    <definedName name="ANIO_INFORME" localSheetId="0">#REF!</definedName>
    <definedName name="ANIO_INFORME">#REF!</definedName>
    <definedName name="ANIO1R" localSheetId="0">#REF!</definedName>
    <definedName name="ANIO1R">#REF!</definedName>
    <definedName name="ANIO2R" localSheetId="0">#REF!</definedName>
    <definedName name="ANIO2R">#REF!</definedName>
    <definedName name="ANIO3R" localSheetId="0">#REF!</definedName>
    <definedName name="ANIO3R">#REF!</definedName>
    <definedName name="ANIO4R" localSheetId="0">#REF!</definedName>
    <definedName name="ANIO4R">#REF!</definedName>
    <definedName name="ANIO5R" localSheetId="0">#REF!</definedName>
    <definedName name="ANIO5R">#REF!</definedName>
    <definedName name="_xlnm.Print_Area" localSheetId="0">'7 c) Resultadosde Ingresos '!$A$1:$G$41</definedName>
    <definedName name="ENTIDAD" localSheetId="0">#REF!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F32" i="1"/>
  <c r="G29" i="1"/>
  <c r="F29" i="1"/>
  <c r="E29" i="1"/>
  <c r="D29" i="1"/>
  <c r="C29" i="1"/>
  <c r="B29" i="1"/>
  <c r="B26" i="1"/>
  <c r="B22" i="1" s="1"/>
  <c r="G22" i="1"/>
  <c r="G32" i="1" s="1"/>
  <c r="F22" i="1"/>
  <c r="E22" i="1"/>
  <c r="D22" i="1"/>
  <c r="C22" i="1"/>
  <c r="E15" i="1"/>
  <c r="D15" i="1"/>
  <c r="D8" i="1" s="1"/>
  <c r="D32" i="1" s="1"/>
  <c r="C15" i="1"/>
  <c r="C8" i="1" s="1"/>
  <c r="C32" i="1" s="1"/>
  <c r="B15" i="1"/>
  <c r="G8" i="1"/>
  <c r="F8" i="1"/>
  <c r="E8" i="1"/>
  <c r="E32" i="1" s="1"/>
  <c r="B8" i="1"/>
  <c r="B32" i="1" s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<sst xmlns="http://schemas.openxmlformats.org/spreadsheetml/2006/main" count="39" uniqueCount="39">
  <si>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</si>
  <si>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TRIBUNAL SUPERIOR DE JUSTICIA, GOBIERNO DEL ESTADO DE MORELOS</t>
  </si>
  <si>
    <t>Resultados de Ingresos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</si>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</sst>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Times New Roman"/>
      <family val="1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43" fontId="7" fillId="0" borderId="5" xfId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 indent="4"/>
    </xf>
    <xf numFmtId="0" fontId="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43" fontId="1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Presupuesto%202021/GUIA%20DE%20CUMPLIMIENTO%20DE%20LA%20LDF%202021%20V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CUMPLIMIENTO"/>
      <sheetName val="Hoja1"/>
      <sheetName val="7a Proyección de Ingresos"/>
      <sheetName val="7b Proyección de Egresos"/>
      <sheetName val="7 c) Resultadosde Ingresos "/>
      <sheetName val="7 d) Resultados Egres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sqref="A1:G1"/>
    </sheetView>
  </sheetViews>
  <sheetFormatPr baseColWidth="10" defaultRowHeight="15" x14ac:dyDescent="0.25"/>
  <cols>
    <col min="1" max="1" width="54.140625" customWidth="1"/>
    <col min="2" max="7" width="12.7109375" customWidth="1"/>
  </cols>
  <sheetData>
    <row r="1" spans="1:7" ht="21.75" thickBot="1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ht="15.75" thickBot="1" x14ac:dyDescent="0.3">
      <c r="A4" s="8" t="s">
        <v>3</v>
      </c>
      <c r="B4" s="6"/>
      <c r="C4" s="9"/>
      <c r="D4" s="9"/>
      <c r="E4" s="9"/>
      <c r="F4" s="9"/>
      <c r="G4" s="7"/>
    </row>
    <row r="5" spans="1:7" ht="17.25" x14ac:dyDescent="0.25">
      <c r="A5" s="2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</row>
    <row r="6" spans="1:7" ht="15.75" thickBot="1" x14ac:dyDescent="0.3">
      <c r="A6" s="8"/>
      <c r="B6" s="12">
        <v>2015</v>
      </c>
      <c r="C6" s="12">
        <v>2016</v>
      </c>
      <c r="D6" s="12">
        <v>2017</v>
      </c>
      <c r="E6" s="13">
        <v>2018</v>
      </c>
      <c r="F6" s="13">
        <v>2019</v>
      </c>
      <c r="G6" s="13">
        <v>2020</v>
      </c>
    </row>
    <row r="7" spans="1:7" x14ac:dyDescent="0.25">
      <c r="A7" s="14"/>
      <c r="B7" s="15"/>
      <c r="C7" s="15"/>
      <c r="D7" s="15"/>
      <c r="E7" s="15"/>
      <c r="F7" s="15"/>
      <c r="G7" s="15"/>
    </row>
    <row r="8" spans="1:7" x14ac:dyDescent="0.25">
      <c r="A8" s="16" t="s">
        <v>11</v>
      </c>
      <c r="B8" s="17">
        <f t="shared" ref="B8:E8" si="0">SUM(B9:B20)</f>
        <v>528378679</v>
      </c>
      <c r="C8" s="17">
        <f t="shared" si="0"/>
        <v>541898188</v>
      </c>
      <c r="D8" s="17">
        <f t="shared" si="0"/>
        <v>573789917</v>
      </c>
      <c r="E8" s="17">
        <f t="shared" si="0"/>
        <v>598706346.84000003</v>
      </c>
      <c r="F8" s="17">
        <f t="shared" ref="F8:G8" si="1">SUM(F9:F20)</f>
        <v>555540930.21000004</v>
      </c>
      <c r="G8" s="17">
        <f t="shared" si="1"/>
        <v>579300000</v>
      </c>
    </row>
    <row r="9" spans="1:7" x14ac:dyDescent="0.25">
      <c r="A9" s="18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8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8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8" t="s">
        <v>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8" t="s">
        <v>16</v>
      </c>
      <c r="B13" s="17">
        <v>0</v>
      </c>
      <c r="C13" s="17">
        <v>0</v>
      </c>
      <c r="D13" s="17"/>
      <c r="E13" s="17"/>
      <c r="F13" s="17"/>
      <c r="G13" s="17"/>
    </row>
    <row r="14" spans="1:7" x14ac:dyDescent="0.25">
      <c r="A14" s="18" t="s">
        <v>17</v>
      </c>
      <c r="B14" s="17">
        <v>0</v>
      </c>
      <c r="C14" s="17">
        <v>0</v>
      </c>
      <c r="D14" s="17"/>
      <c r="E14" s="17"/>
      <c r="F14" s="17"/>
      <c r="G14" s="17"/>
    </row>
    <row r="15" spans="1:7" x14ac:dyDescent="0.25">
      <c r="A15" s="18" t="s">
        <v>18</v>
      </c>
      <c r="B15" s="17">
        <f>ROUND(2047862.12+3795816.97,0)</f>
        <v>5843679</v>
      </c>
      <c r="C15" s="17">
        <f>ROUND(2612586.58+2639058.1,0)</f>
        <v>5251645</v>
      </c>
      <c r="D15" s="17">
        <f>ROUND(4121926.05+2391992.61,0)</f>
        <v>6513919</v>
      </c>
      <c r="E15" s="17">
        <f>5092542.98+2043301.24</f>
        <v>7135844.2200000007</v>
      </c>
      <c r="F15" s="17">
        <v>9529305.8200000003</v>
      </c>
      <c r="G15" s="17">
        <v>7266000</v>
      </c>
    </row>
    <row r="16" spans="1:7" x14ac:dyDescent="0.25">
      <c r="A16" s="18" t="s">
        <v>19</v>
      </c>
      <c r="B16" s="17">
        <v>0</v>
      </c>
      <c r="C16" s="17">
        <v>0</v>
      </c>
      <c r="D16" s="17">
        <v>0</v>
      </c>
      <c r="E16" s="17"/>
      <c r="F16" s="17"/>
      <c r="G16" s="17">
        <v>0</v>
      </c>
    </row>
    <row r="17" spans="1:7" x14ac:dyDescent="0.25">
      <c r="A17" s="18" t="s">
        <v>20</v>
      </c>
      <c r="B17" s="17">
        <v>0</v>
      </c>
      <c r="C17" s="17">
        <v>0</v>
      </c>
      <c r="D17" s="17">
        <v>0</v>
      </c>
      <c r="E17" s="17"/>
      <c r="F17" s="17"/>
      <c r="G17" s="17">
        <v>0</v>
      </c>
    </row>
    <row r="18" spans="1:7" x14ac:dyDescent="0.25">
      <c r="A18" s="18" t="s">
        <v>21</v>
      </c>
      <c r="B18" s="17">
        <v>519535000</v>
      </c>
      <c r="C18" s="17">
        <v>536646543</v>
      </c>
      <c r="D18" s="17">
        <v>567275998</v>
      </c>
      <c r="E18" s="17">
        <v>591570502.62</v>
      </c>
      <c r="F18" s="17">
        <v>546011624.38999999</v>
      </c>
      <c r="G18" s="17">
        <v>572034000</v>
      </c>
    </row>
    <row r="19" spans="1:7" x14ac:dyDescent="0.25">
      <c r="A19" s="18" t="s">
        <v>22</v>
      </c>
      <c r="B19" s="17"/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8" t="s">
        <v>23</v>
      </c>
      <c r="B20" s="17">
        <v>3000000</v>
      </c>
      <c r="C20" s="17"/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9"/>
      <c r="B21" s="17"/>
      <c r="C21" s="17"/>
      <c r="D21" s="17"/>
      <c r="E21" s="17"/>
      <c r="F21" s="17"/>
      <c r="G21" s="17"/>
    </row>
    <row r="22" spans="1:7" x14ac:dyDescent="0.25">
      <c r="A22" s="16" t="s">
        <v>24</v>
      </c>
      <c r="B22" s="17">
        <f t="shared" ref="B22:E22" si="2">SUM(B23:B27)</f>
        <v>8207819</v>
      </c>
      <c r="C22" s="17">
        <f t="shared" si="2"/>
        <v>1713284.33</v>
      </c>
      <c r="D22" s="17">
        <f t="shared" si="2"/>
        <v>0</v>
      </c>
      <c r="E22" s="17">
        <f t="shared" si="2"/>
        <v>0</v>
      </c>
      <c r="F22" s="17">
        <f t="shared" ref="F22:G22" si="3">SUM(F23:F27)</f>
        <v>0</v>
      </c>
      <c r="G22" s="17">
        <f t="shared" si="3"/>
        <v>0</v>
      </c>
    </row>
    <row r="23" spans="1:7" x14ac:dyDescent="0.25">
      <c r="A23" s="18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8" t="s">
        <v>26</v>
      </c>
      <c r="B24" s="17">
        <v>1499960</v>
      </c>
      <c r="C24" s="17"/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8" t="s">
        <v>27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8" t="s">
        <v>28</v>
      </c>
      <c r="B26" s="17">
        <f>ROUND(6707858.82,0)</f>
        <v>6707859</v>
      </c>
      <c r="C26" s="17">
        <v>1713284.33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8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9"/>
      <c r="B28" s="17"/>
      <c r="C28" s="17"/>
      <c r="D28" s="17"/>
      <c r="E28" s="17"/>
      <c r="F28" s="17"/>
      <c r="G28" s="17"/>
    </row>
    <row r="29" spans="1:7" x14ac:dyDescent="0.25">
      <c r="A29" s="16" t="s">
        <v>30</v>
      </c>
      <c r="B29" s="17">
        <f t="shared" ref="B29:G29" si="4">B30</f>
        <v>0</v>
      </c>
      <c r="C29" s="17">
        <f t="shared" si="4"/>
        <v>0</v>
      </c>
      <c r="D29" s="17">
        <f t="shared" si="4"/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</row>
    <row r="30" spans="1:7" x14ac:dyDescent="0.25">
      <c r="A30" s="19" t="s">
        <v>31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9"/>
      <c r="B31" s="17"/>
      <c r="C31" s="17"/>
      <c r="D31" s="17"/>
      <c r="E31" s="17"/>
      <c r="F31" s="17"/>
      <c r="G31" s="17"/>
    </row>
    <row r="32" spans="1:7" x14ac:dyDescent="0.25">
      <c r="A32" s="16" t="s">
        <v>32</v>
      </c>
      <c r="B32" s="17">
        <f t="shared" ref="B32:G32" si="5">B8+B22+B29</f>
        <v>536586498</v>
      </c>
      <c r="C32" s="17">
        <f t="shared" si="5"/>
        <v>543611472.33000004</v>
      </c>
      <c r="D32" s="17">
        <f t="shared" si="5"/>
        <v>573789917</v>
      </c>
      <c r="E32" s="17">
        <f t="shared" si="5"/>
        <v>598706346.84000003</v>
      </c>
      <c r="F32" s="17">
        <f t="shared" si="5"/>
        <v>555540930.21000004</v>
      </c>
      <c r="G32" s="17">
        <f t="shared" si="5"/>
        <v>579300000</v>
      </c>
    </row>
    <row r="33" spans="1:7" x14ac:dyDescent="0.25">
      <c r="A33" s="19"/>
      <c r="B33" s="15"/>
      <c r="C33" s="17"/>
      <c r="D33" s="17"/>
      <c r="E33" s="17"/>
      <c r="F33" s="17"/>
      <c r="G33" s="17"/>
    </row>
    <row r="34" spans="1:7" x14ac:dyDescent="0.25">
      <c r="A34" s="20" t="s">
        <v>33</v>
      </c>
      <c r="B34" s="15"/>
      <c r="C34" s="17"/>
      <c r="D34" s="17"/>
      <c r="E34" s="17"/>
      <c r="F34" s="17"/>
      <c r="G34" s="17"/>
    </row>
    <row r="35" spans="1:7" x14ac:dyDescent="0.25">
      <c r="A35" s="19" t="s">
        <v>34</v>
      </c>
      <c r="B35" s="15"/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16.5" x14ac:dyDescent="0.25">
      <c r="A36" s="19" t="s">
        <v>35</v>
      </c>
      <c r="B36" s="15"/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0" t="s">
        <v>36</v>
      </c>
      <c r="B37" s="15"/>
      <c r="C37" s="17">
        <f>C35+C36</f>
        <v>0</v>
      </c>
      <c r="D37" s="17">
        <f>D35+D36</f>
        <v>0</v>
      </c>
      <c r="E37" s="17">
        <f>E35+E36</f>
        <v>0</v>
      </c>
      <c r="F37" s="17">
        <f>F35+F36</f>
        <v>0</v>
      </c>
      <c r="G37" s="17">
        <f>G35+G36</f>
        <v>0</v>
      </c>
    </row>
    <row r="38" spans="1:7" ht="15.75" thickBot="1" x14ac:dyDescent="0.3">
      <c r="A38" s="21"/>
      <c r="B38" s="22"/>
      <c r="C38" s="22"/>
      <c r="D38" s="22"/>
      <c r="E38" s="22"/>
      <c r="F38" s="22"/>
      <c r="G38" s="22"/>
    </row>
    <row r="40" spans="1:7" x14ac:dyDescent="0.25">
      <c r="A40" s="23" t="s">
        <v>37</v>
      </c>
      <c r="B40" s="23"/>
      <c r="C40" s="23"/>
      <c r="D40" s="23"/>
      <c r="E40" s="23"/>
      <c r="F40" s="23"/>
      <c r="G40" s="23"/>
    </row>
    <row r="41" spans="1:7" x14ac:dyDescent="0.25">
      <c r="A41" s="23" t="s">
        <v>38</v>
      </c>
      <c r="B41" s="23"/>
      <c r="C41" s="23"/>
      <c r="D41" s="23"/>
      <c r="E41" s="23"/>
      <c r="F41" s="23"/>
      <c r="G41" s="23"/>
    </row>
    <row r="43" spans="1:7" x14ac:dyDescent="0.25">
      <c r="C43" s="24"/>
    </row>
  </sheetData>
  <mergeCells count="7">
    <mergeCell ref="A41:G41"/>
    <mergeCell ref="A1:G1"/>
    <mergeCell ref="A2:G2"/>
    <mergeCell ref="A3:G3"/>
    <mergeCell ref="A4:G4"/>
    <mergeCell ref="A5:A6"/>
    <mergeCell ref="A40:G40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c) Resultadosde Ingresos </vt:lpstr>
      <vt:lpstr>'7 c) Resultadosde Ingresos 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2022-03-29T20:45:56Z</dcterms:created>
  <dcterms:modified xsi:type="dcterms:W3CDTF">2022-03-29T20:46:56Z</dcterms:modified>
</cp:coreProperties>
</file>