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77" i="1" l="1"/>
  <c r="J77" i="1" s="1"/>
  <c r="H77" i="1"/>
  <c r="F77" i="1"/>
  <c r="E77" i="1"/>
  <c r="G77" i="1" s="1"/>
  <c r="J76" i="1"/>
  <c r="G76" i="1"/>
  <c r="J75" i="1"/>
  <c r="G75" i="1"/>
  <c r="I70" i="1"/>
  <c r="J70" i="1" s="1"/>
  <c r="H70" i="1"/>
  <c r="H69" i="1" s="1"/>
  <c r="F70" i="1"/>
  <c r="E70" i="1"/>
  <c r="G70" i="1" s="1"/>
  <c r="F69" i="1"/>
  <c r="J65" i="1"/>
  <c r="G65" i="1"/>
  <c r="J64" i="1"/>
  <c r="G64" i="1"/>
  <c r="J63" i="1"/>
  <c r="G63" i="1"/>
  <c r="J62" i="1"/>
  <c r="G62" i="1"/>
  <c r="J61" i="1"/>
  <c r="I61" i="1"/>
  <c r="H61" i="1"/>
  <c r="F61" i="1"/>
  <c r="G61" i="1" s="1"/>
  <c r="E61" i="1"/>
  <c r="J60" i="1"/>
  <c r="G60" i="1"/>
  <c r="J59" i="1"/>
  <c r="G59" i="1"/>
  <c r="J58" i="1"/>
  <c r="G58" i="1"/>
  <c r="J57" i="1"/>
  <c r="G57" i="1"/>
  <c r="I56" i="1"/>
  <c r="J56" i="1" s="1"/>
  <c r="H56" i="1"/>
  <c r="H67" i="1" s="1"/>
  <c r="F56" i="1"/>
  <c r="E56" i="1"/>
  <c r="E67" i="1" s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I47" i="1"/>
  <c r="H47" i="1"/>
  <c r="F47" i="1"/>
  <c r="F67" i="1" s="1"/>
  <c r="E47" i="1"/>
  <c r="J40" i="1"/>
  <c r="G40" i="1"/>
  <c r="J39" i="1"/>
  <c r="G39" i="1"/>
  <c r="J38" i="1"/>
  <c r="I38" i="1"/>
  <c r="H38" i="1"/>
  <c r="F38" i="1"/>
  <c r="G38" i="1" s="1"/>
  <c r="E38" i="1"/>
  <c r="J37" i="1"/>
  <c r="G37" i="1"/>
  <c r="J36" i="1"/>
  <c r="I36" i="1"/>
  <c r="H36" i="1"/>
  <c r="F36" i="1"/>
  <c r="G36" i="1" s="1"/>
  <c r="E36" i="1"/>
  <c r="J35" i="1"/>
  <c r="G35" i="1"/>
  <c r="J34" i="1"/>
  <c r="G34" i="1"/>
  <c r="J33" i="1"/>
  <c r="G33" i="1"/>
  <c r="J32" i="1"/>
  <c r="G32" i="1"/>
  <c r="J31" i="1"/>
  <c r="G31" i="1"/>
  <c r="J30" i="1"/>
  <c r="G30" i="1"/>
  <c r="I29" i="1"/>
  <c r="J29" i="1" s="1"/>
  <c r="H29" i="1"/>
  <c r="F29" i="1"/>
  <c r="E29" i="1"/>
  <c r="G29" i="1" s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I17" i="1"/>
  <c r="J17" i="1" s="1"/>
  <c r="H17" i="1"/>
  <c r="H42" i="1" s="1"/>
  <c r="H72" i="1" s="1"/>
  <c r="F17" i="1"/>
  <c r="F42" i="1" s="1"/>
  <c r="E17" i="1"/>
  <c r="E42" i="1" s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A4" i="1"/>
  <c r="A3" i="1"/>
  <c r="A1" i="1"/>
  <c r="G67" i="1" l="1"/>
  <c r="E72" i="1"/>
  <c r="G72" i="1" s="1"/>
  <c r="G42" i="1"/>
  <c r="F72" i="1"/>
  <c r="I42" i="1"/>
  <c r="I67" i="1"/>
  <c r="J67" i="1" s="1"/>
  <c r="G17" i="1"/>
  <c r="G56" i="1"/>
  <c r="E69" i="1"/>
  <c r="G69" i="1" s="1"/>
  <c r="I69" i="1"/>
  <c r="J69" i="1" s="1"/>
  <c r="G47" i="1"/>
  <c r="J42" i="1" l="1"/>
  <c r="I72" i="1"/>
  <c r="J72" i="1" s="1"/>
</calcChain>
</file>

<file path=xl/sharedStrings.xml><?xml version="1.0" encoding="utf-8"?>
<sst xmlns="http://schemas.openxmlformats.org/spreadsheetml/2006/main" count="71" uniqueCount="68">
  <si>
    <t>Estado Analítico de Ingresos Detallado - LDF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</si>
  <si>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</si>
  <si>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</si>
  <si>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</si>
  <si>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</si>
  <si>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</si>
  <si>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</si>
  <si>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</si>
  <si>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</si>
  <si>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</si>
  <si>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</si>
  <si>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</si>
  <si>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</si>
  <si>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</si>
  <si>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</si>
  <si>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</si>
  <si>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</si>
  <si>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</si>
  <si>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</si>
  <si>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</si>
  <si>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</si>
  <si>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</si>
  <si>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</si>
  <si>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</si>
  <si>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</si>
  <si>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</si>
  <si>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</si>
  <si>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</si>
  <si>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Ent. Fed.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</si>
  <si>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</si>
  <si>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</si>
  <si>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</si>
  <si>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</si>
  <si>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</si>
  <si>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</si>
  <si>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</si>
  <si>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</si>
  <si>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</si>
  <si>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</si>
  <si>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</si>
  <si>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</si>
  <si>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</si>
  <si>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</si>
  <si>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</si>
  <si>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</si>
  <si>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Aport. para la Nómina Educativa y Gto. Op.</t>
  </si>
  <si>
    <t>Fondo de Aportaciones para los Servicios de Salud</t>
  </si>
  <si>
    <t>Fondo de Aportaciones para la Infraestructura Social</t>
  </si>
  <si>
    <t>Fondo de Aport. para el Fortalecimiento de los Municipios y de las Demarcaciones Territoriales del Distrito Federal</t>
  </si>
  <si>
    <t>Fondo de Aportaciones Múltiples</t>
  </si>
  <si>
    <t>Fondo de Aport. para la Educación Tec.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</si>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</sst>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rebuchet MS"/>
      <family val="2"/>
    </font>
    <font>
      <sz val="13"/>
      <color theme="1"/>
      <name val="Trebuchet MS"/>
      <family val="2"/>
    </font>
    <font>
      <b/>
      <sz val="13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sz val="8"/>
      <color theme="1"/>
      <name val="Trebuchet MS"/>
      <family val="2"/>
    </font>
    <font>
      <sz val="14"/>
      <color theme="1"/>
      <name val="Trebuchet MS"/>
      <family val="2"/>
    </font>
    <font>
      <sz val="8"/>
      <color indexed="8"/>
      <name val="Trebuchet MS"/>
      <family val="2"/>
    </font>
    <font>
      <b/>
      <sz val="14"/>
      <color indexed="8"/>
      <name val="Trebuchet MS"/>
      <family val="2"/>
    </font>
    <font>
      <sz val="13"/>
      <color indexed="8"/>
      <name val="Trebuchet MS"/>
      <family val="2"/>
    </font>
    <font>
      <b/>
      <i/>
      <sz val="14"/>
      <color rgb="FF000000"/>
      <name val="Trebuchet MS"/>
      <family val="2"/>
    </font>
    <font>
      <b/>
      <sz val="14"/>
      <color rgb="FF000000"/>
      <name val="Trebuchet MS"/>
      <family val="2"/>
    </font>
    <font>
      <b/>
      <i/>
      <sz val="14"/>
      <name val="Trebuchet MS"/>
      <family val="2"/>
    </font>
    <font>
      <b/>
      <i/>
      <sz val="14"/>
      <color theme="1"/>
      <name val="Trebuchet MS"/>
      <family val="2"/>
    </font>
    <font>
      <b/>
      <i/>
      <sz val="13"/>
      <color rgb="FF000000"/>
      <name val="Trebuchet MS"/>
      <family val="2"/>
    </font>
    <font>
      <b/>
      <i/>
      <sz val="13"/>
      <name val="Trebuchet MS"/>
      <family val="2"/>
    </font>
    <font>
      <b/>
      <i/>
      <sz val="13"/>
      <color theme="1"/>
      <name val="Trebuchet MS"/>
      <family val="2"/>
    </font>
    <font>
      <sz val="13"/>
      <color rgb="FF000000"/>
      <name val="Trebuchet MS"/>
      <family val="2"/>
    </font>
    <font>
      <b/>
      <sz val="13"/>
      <color rgb="FF000000"/>
      <name val="Trebuchet MS"/>
      <family val="2"/>
    </font>
    <font>
      <sz val="13"/>
      <name val="Trebuchet MS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b/>
      <sz val="11"/>
      <name val="Trebuchet MS"/>
      <family val="2"/>
    </font>
    <font>
      <b/>
      <sz val="11"/>
      <color theme="1"/>
      <name val="Trebuchet MS"/>
      <family val="2"/>
    </font>
    <font>
      <sz val="8"/>
      <name val="Trebuchet MS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5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112">
    <xf numFmtId="0" fontId="0" fillId="0" borderId="0" xfId="0"/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6" fillId="2" borderId="0" xfId="3" applyFont="1" applyFill="1" applyProtection="1"/>
    <xf numFmtId="0" fontId="7" fillId="2" borderId="0" xfId="3" applyFont="1" applyFill="1" applyProtection="1"/>
    <xf numFmtId="0" fontId="4" fillId="2" borderId="0" xfId="3" applyFont="1" applyFill="1" applyProtection="1"/>
    <xf numFmtId="0" fontId="8" fillId="2" borderId="0" xfId="0" applyFont="1" applyFill="1" applyProtection="1"/>
    <xf numFmtId="0" fontId="6" fillId="2" borderId="0" xfId="3" applyFont="1" applyFill="1" applyAlignment="1" applyProtection="1">
      <alignment horizont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0" fillId="2" borderId="11" xfId="3" applyFont="1" applyFill="1" applyBorder="1" applyProtection="1"/>
    <xf numFmtId="0" fontId="11" fillId="2" borderId="12" xfId="3" applyFont="1" applyFill="1" applyBorder="1" applyProtection="1"/>
    <xf numFmtId="0" fontId="12" fillId="2" borderId="12" xfId="3" applyFont="1" applyFill="1" applyBorder="1" applyProtection="1"/>
    <xf numFmtId="0" fontId="10" fillId="2" borderId="12" xfId="3" applyFont="1" applyFill="1" applyBorder="1" applyProtection="1"/>
    <xf numFmtId="164" fontId="10" fillId="2" borderId="13" xfId="3" applyNumberFormat="1" applyFont="1" applyFill="1" applyBorder="1" applyAlignment="1" applyProtection="1"/>
    <xf numFmtId="164" fontId="10" fillId="2" borderId="12" xfId="3" applyNumberFormat="1" applyFont="1" applyFill="1" applyBorder="1" applyAlignment="1" applyProtection="1"/>
    <xf numFmtId="164" fontId="10" fillId="2" borderId="14" xfId="3" applyNumberFormat="1" applyFont="1" applyFill="1" applyBorder="1" applyAlignment="1" applyProtection="1"/>
    <xf numFmtId="0" fontId="8" fillId="0" borderId="0" xfId="0" applyFont="1" applyProtection="1">
      <protection locked="0"/>
    </xf>
    <xf numFmtId="0" fontId="13" fillId="2" borderId="15" xfId="0" applyFont="1" applyFill="1" applyBorder="1" applyAlignment="1" applyProtection="1">
      <alignment vertical="center" wrapText="1"/>
    </xf>
    <xf numFmtId="0" fontId="14" fillId="2" borderId="16" xfId="0" applyFont="1" applyFill="1" applyBorder="1" applyAlignment="1" applyProtection="1">
      <alignment vertical="center"/>
    </xf>
    <xf numFmtId="0" fontId="14" fillId="2" borderId="16" xfId="0" applyFont="1" applyFill="1" applyBorder="1" applyAlignment="1" applyProtection="1">
      <alignment vertical="center" wrapText="1"/>
    </xf>
    <xf numFmtId="0" fontId="13" fillId="2" borderId="16" xfId="0" applyFont="1" applyFill="1" applyBorder="1" applyAlignment="1" applyProtection="1">
      <alignment vertical="center" wrapText="1"/>
    </xf>
    <xf numFmtId="164" fontId="15" fillId="2" borderId="17" xfId="1" applyNumberFormat="1" applyFont="1" applyFill="1" applyBorder="1" applyAlignment="1" applyProtection="1">
      <alignment vertical="center"/>
    </xf>
    <xf numFmtId="164" fontId="15" fillId="2" borderId="16" xfId="1" applyNumberFormat="1" applyFont="1" applyFill="1" applyBorder="1" applyAlignment="1" applyProtection="1">
      <alignment vertical="center"/>
    </xf>
    <xf numFmtId="164" fontId="15" fillId="2" borderId="18" xfId="1" applyNumberFormat="1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2" borderId="15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164" fontId="18" fillId="2" borderId="19" xfId="1" applyNumberFormat="1" applyFont="1" applyFill="1" applyBorder="1" applyAlignment="1" applyProtection="1">
      <alignment vertical="center"/>
      <protection locked="0"/>
    </xf>
    <xf numFmtId="164" fontId="18" fillId="2" borderId="19" xfId="1" applyNumberFormat="1" applyFont="1" applyFill="1" applyBorder="1" applyAlignment="1" applyProtection="1">
      <alignment vertical="center"/>
    </xf>
    <xf numFmtId="164" fontId="18" fillId="2" borderId="0" xfId="1" applyNumberFormat="1" applyFont="1" applyFill="1" applyBorder="1" applyAlignment="1" applyProtection="1">
      <alignment vertical="center"/>
    </xf>
    <xf numFmtId="164" fontId="18" fillId="2" borderId="18" xfId="1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vertical="center"/>
      <protection locked="0"/>
    </xf>
    <xf numFmtId="164" fontId="19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2" borderId="15" xfId="0" applyFont="1" applyFill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164" fontId="22" fillId="2" borderId="19" xfId="1" applyNumberFormat="1" applyFont="1" applyFill="1" applyBorder="1" applyAlignment="1" applyProtection="1">
      <alignment vertical="center"/>
      <protection locked="0"/>
    </xf>
    <xf numFmtId="164" fontId="22" fillId="2" borderId="19" xfId="1" applyNumberFormat="1" applyFont="1" applyFill="1" applyBorder="1" applyAlignment="1" applyProtection="1">
      <alignment vertical="center"/>
    </xf>
    <xf numFmtId="164" fontId="22" fillId="2" borderId="0" xfId="1" applyNumberFormat="1" applyFont="1" applyFill="1" applyBorder="1" applyAlignment="1" applyProtection="1">
      <alignment vertical="center"/>
    </xf>
    <xf numFmtId="164" fontId="22" fillId="2" borderId="18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left" vertical="center" wrapText="1"/>
    </xf>
    <xf numFmtId="0" fontId="23" fillId="2" borderId="15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23" fillId="2" borderId="0" xfId="0" applyFont="1" applyFill="1" applyBorder="1" applyAlignment="1" applyProtection="1">
      <alignment vertical="center" wrapText="1"/>
    </xf>
    <xf numFmtId="164" fontId="24" fillId="2" borderId="19" xfId="1" applyNumberFormat="1" applyFont="1" applyFill="1" applyBorder="1" applyAlignment="1" applyProtection="1">
      <alignment vertical="center"/>
    </xf>
    <xf numFmtId="164" fontId="24" fillId="2" borderId="18" xfId="1" applyNumberFormat="1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4" fillId="2" borderId="15" xfId="0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/>
    </xf>
    <xf numFmtId="164" fontId="3" fillId="2" borderId="19" xfId="1" applyNumberFormat="1" applyFont="1" applyFill="1" applyBorder="1" applyAlignment="1" applyProtection="1">
      <alignment vertical="center"/>
    </xf>
    <xf numFmtId="164" fontId="3" fillId="2" borderId="0" xfId="1" applyNumberFormat="1" applyFont="1" applyFill="1" applyBorder="1" applyAlignment="1" applyProtection="1">
      <alignment vertical="center"/>
    </xf>
    <xf numFmtId="164" fontId="3" fillId="2" borderId="18" xfId="1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3" fillId="2" borderId="17" xfId="1" applyNumberFormat="1" applyFont="1" applyFill="1" applyBorder="1" applyAlignment="1" applyProtection="1">
      <alignment vertical="center"/>
    </xf>
    <xf numFmtId="164" fontId="3" fillId="2" borderId="16" xfId="1" applyNumberFormat="1" applyFont="1" applyFill="1" applyBorder="1" applyAlignment="1" applyProtection="1">
      <alignment vertical="center"/>
    </xf>
    <xf numFmtId="0" fontId="14" fillId="2" borderId="15" xfId="0" applyFont="1" applyFill="1" applyBorder="1" applyAlignment="1" applyProtection="1">
      <alignment vertical="center"/>
    </xf>
    <xf numFmtId="0" fontId="14" fillId="2" borderId="20" xfId="0" applyFont="1" applyFill="1" applyBorder="1" applyAlignment="1" applyProtection="1">
      <alignment vertical="center"/>
    </xf>
    <xf numFmtId="0" fontId="14" fillId="2" borderId="21" xfId="0" applyFont="1" applyFill="1" applyBorder="1" applyAlignment="1" applyProtection="1">
      <alignment vertical="center"/>
    </xf>
    <xf numFmtId="164" fontId="3" fillId="2" borderId="22" xfId="1" applyNumberFormat="1" applyFont="1" applyFill="1" applyBorder="1" applyAlignment="1" applyProtection="1">
      <alignment vertical="center"/>
    </xf>
    <xf numFmtId="164" fontId="3" fillId="2" borderId="21" xfId="1" applyNumberFormat="1" applyFont="1" applyFill="1" applyBorder="1" applyAlignment="1" applyProtection="1">
      <alignment vertical="center"/>
    </xf>
    <xf numFmtId="0" fontId="26" fillId="2" borderId="15" xfId="0" applyFont="1" applyFill="1" applyBorder="1" applyAlignment="1" applyProtection="1">
      <alignment vertical="center" wrapText="1"/>
    </xf>
    <xf numFmtId="164" fontId="27" fillId="2" borderId="19" xfId="1" applyNumberFormat="1" applyFont="1" applyFill="1" applyBorder="1" applyAlignment="1" applyProtection="1">
      <alignment vertical="center"/>
    </xf>
    <xf numFmtId="164" fontId="5" fillId="2" borderId="0" xfId="1" applyNumberFormat="1" applyFont="1" applyFill="1" applyBorder="1" applyAlignment="1" applyProtection="1">
      <alignment vertical="center"/>
    </xf>
    <xf numFmtId="164" fontId="27" fillId="2" borderId="18" xfId="1" applyNumberFormat="1" applyFont="1" applyFill="1" applyBorder="1" applyAlignment="1" applyProtection="1">
      <alignment vertical="center"/>
    </xf>
    <xf numFmtId="0" fontId="28" fillId="0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164" fontId="5" fillId="2" borderId="19" xfId="1" applyNumberFormat="1" applyFont="1" applyFill="1" applyBorder="1" applyAlignment="1" applyProtection="1">
      <alignment vertical="center"/>
    </xf>
    <xf numFmtId="0" fontId="29" fillId="2" borderId="23" xfId="0" applyFont="1" applyFill="1" applyBorder="1" applyAlignment="1" applyProtection="1">
      <alignment vertical="top" wrapText="1"/>
    </xf>
    <xf numFmtId="0" fontId="3" fillId="2" borderId="24" xfId="0" applyFont="1" applyFill="1" applyBorder="1" applyAlignment="1" applyProtection="1">
      <alignment vertical="top" wrapText="1"/>
    </xf>
    <xf numFmtId="0" fontId="22" fillId="2" borderId="24" xfId="0" applyFont="1" applyFill="1" applyBorder="1" applyAlignment="1" applyProtection="1">
      <alignment vertical="top" wrapText="1"/>
    </xf>
    <xf numFmtId="0" fontId="29" fillId="2" borderId="24" xfId="0" applyFont="1" applyFill="1" applyBorder="1" applyAlignment="1" applyProtection="1">
      <alignment vertical="top" wrapText="1"/>
    </xf>
    <xf numFmtId="0" fontId="27" fillId="0" borderId="25" xfId="0" applyFont="1" applyBorder="1" applyAlignment="1" applyProtection="1">
      <alignment vertical="top" wrapText="1"/>
    </xf>
    <xf numFmtId="0" fontId="27" fillId="0" borderId="26" xfId="0" applyFont="1" applyBorder="1" applyAlignment="1" applyProtection="1">
      <alignment vertical="top" wrapText="1"/>
    </xf>
    <xf numFmtId="0" fontId="27" fillId="0" borderId="24" xfId="0" applyFont="1" applyBorder="1" applyAlignment="1" applyProtection="1">
      <alignment vertical="top" wrapText="1"/>
    </xf>
    <xf numFmtId="164" fontId="5" fillId="2" borderId="27" xfId="1" applyNumberFormat="1" applyFont="1" applyFill="1" applyBorder="1" applyAlignment="1" applyProtection="1">
      <alignment vertical="center"/>
    </xf>
    <xf numFmtId="0" fontId="6" fillId="0" borderId="0" xfId="3" applyFont="1" applyFill="1" applyProtection="1">
      <protection locked="0"/>
    </xf>
    <xf numFmtId="0" fontId="7" fillId="0" borderId="0" xfId="3" applyFont="1" applyFill="1" applyProtection="1">
      <protection locked="0"/>
    </xf>
    <xf numFmtId="0" fontId="4" fillId="0" borderId="0" xfId="3" applyFont="1" applyFill="1" applyProtection="1">
      <protection locked="0"/>
    </xf>
    <xf numFmtId="0" fontId="6" fillId="0" borderId="0" xfId="3" applyFont="1" applyFill="1" applyAlignment="1" applyProtection="1">
      <alignment horizontal="center"/>
      <protection locked="0"/>
    </xf>
    <xf numFmtId="0" fontId="30" fillId="0" borderId="0" xfId="0" applyFont="1" applyFill="1" applyProtection="1">
      <protection locked="0"/>
    </xf>
    <xf numFmtId="0" fontId="31" fillId="0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21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3" fillId="2" borderId="0" xfId="2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/>
    </xf>
    <xf numFmtId="37" fontId="33" fillId="3" borderId="1" xfId="3" applyNumberFormat="1" applyFont="1" applyFill="1" applyBorder="1" applyAlignment="1" applyProtection="1">
      <alignment horizontal="center" vertical="center"/>
    </xf>
    <xf numFmtId="37" fontId="33" fillId="3" borderId="2" xfId="3" applyNumberFormat="1" applyFont="1" applyFill="1" applyBorder="1" applyAlignment="1" applyProtection="1">
      <alignment horizontal="center" vertical="center"/>
    </xf>
    <xf numFmtId="37" fontId="33" fillId="3" borderId="3" xfId="3" applyNumberFormat="1" applyFont="1" applyFill="1" applyBorder="1" applyAlignment="1" applyProtection="1">
      <alignment horizontal="center" vertical="center"/>
    </xf>
    <xf numFmtId="37" fontId="33" fillId="3" borderId="4" xfId="3" applyNumberFormat="1" applyFont="1" applyFill="1" applyBorder="1" applyAlignment="1" applyProtection="1">
      <alignment horizontal="center" vertical="center"/>
    </xf>
    <xf numFmtId="37" fontId="33" fillId="3" borderId="5" xfId="3" applyNumberFormat="1" applyFont="1" applyFill="1" applyBorder="1" applyAlignment="1" applyProtection="1">
      <alignment vertical="center"/>
    </xf>
    <xf numFmtId="37" fontId="33" fillId="3" borderId="6" xfId="3" applyNumberFormat="1" applyFont="1" applyFill="1" applyBorder="1" applyAlignment="1" applyProtection="1">
      <alignment horizontal="center" vertical="center"/>
    </xf>
    <xf numFmtId="37" fontId="33" fillId="3" borderId="7" xfId="3" applyNumberFormat="1" applyFont="1" applyFill="1" applyBorder="1" applyAlignment="1" applyProtection="1">
      <alignment horizontal="center" vertical="center"/>
    </xf>
    <xf numFmtId="37" fontId="33" fillId="3" borderId="8" xfId="3" applyNumberFormat="1" applyFont="1" applyFill="1" applyBorder="1" applyAlignment="1" applyProtection="1">
      <alignment horizontal="center" vertical="center"/>
    </xf>
    <xf numFmtId="37" fontId="33" fillId="3" borderId="8" xfId="3" applyNumberFormat="1" applyFont="1" applyFill="1" applyBorder="1" applyAlignment="1" applyProtection="1">
      <alignment horizontal="center" vertical="center" wrapText="1"/>
    </xf>
    <xf numFmtId="37" fontId="33" fillId="3" borderId="9" xfId="3" applyNumberFormat="1" applyFont="1" applyFill="1" applyBorder="1" applyAlignment="1" applyProtection="1">
      <alignment horizontal="center" vertical="center"/>
    </xf>
    <xf numFmtId="37" fontId="33" fillId="3" borderId="10" xfId="3" applyNumberFormat="1" applyFont="1" applyFill="1" applyBorder="1" applyAlignment="1" applyProtection="1">
      <alignment vertical="center"/>
    </xf>
  </cellXfs>
  <cellStyles count="4">
    <cellStyle name="Millares" xfId="1" builtinId="3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635409</xdr:colOff>
      <xdr:row>0</xdr:row>
      <xdr:rowOff>0</xdr:rowOff>
    </xdr:from>
    <xdr:to>
      <xdr:col>3</xdr:col>
      <xdr:colOff>1647824</xdr:colOff>
      <xdr:row>4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06884" y="0"/>
          <a:ext cx="1012415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4TO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  <row r="4">
          <cell r="A4" t="str">
            <v>(Pesos)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Del 1 de enero al 31 de diciembre de 2019</v>
          </cell>
          <cell r="B3"/>
          <cell r="C3"/>
          <cell r="D3"/>
          <cell r="E3"/>
          <cell r="F3"/>
          <cell r="G3"/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workbookViewId="0">
      <selection activeCell="C14" sqref="C14:D14"/>
    </sheetView>
  </sheetViews>
  <sheetFormatPr baseColWidth="10" defaultColWidth="11.42578125" defaultRowHeight="18" x14ac:dyDescent="0.25"/>
  <cols>
    <col min="1" max="1" width="2.140625" style="92" customWidth="1"/>
    <col min="2" max="2" width="1.7109375" style="93" customWidth="1"/>
    <col min="3" max="3" width="1.7109375" style="94" customWidth="1"/>
    <col min="4" max="4" width="67" style="92" customWidth="1"/>
    <col min="5" max="5" width="17.5703125" style="92" bestFit="1" customWidth="1"/>
    <col min="6" max="6" width="20.7109375" style="92" customWidth="1"/>
    <col min="7" max="9" width="17.5703125" style="92" bestFit="1" customWidth="1"/>
    <col min="10" max="10" width="18" style="92" bestFit="1" customWidth="1"/>
    <col min="11" max="11" width="1.28515625" style="92" customWidth="1"/>
    <col min="12" max="12" width="2" style="89" customWidth="1"/>
    <col min="13" max="13" width="21.85546875" style="92" customWidth="1"/>
    <col min="14" max="16384" width="11.42578125" style="92"/>
  </cols>
  <sheetData>
    <row r="1" spans="1:13" s="2" customFormat="1" ht="18.75" customHeight="1" x14ac:dyDescent="0.35">
      <c r="A1" s="99" t="str">
        <f>[1]EA!A1</f>
        <v>TRIBUNAL SUPERIOR DE JUSTICIA DEL ESTADO DE MORELOS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"/>
    </row>
    <row r="2" spans="1:13" s="2" customFormat="1" ht="17.25" customHeight="1" x14ac:dyDescent="0.3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"/>
    </row>
    <row r="3" spans="1:13" s="2" customFormat="1" ht="17.25" customHeight="1" x14ac:dyDescent="0.35">
      <c r="A3" s="100" t="str">
        <f>'[1]4 AUT BP-LDF'!A3:G3</f>
        <v>Del 1 de enero al 31 de diciembre de 2019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"/>
    </row>
    <row r="4" spans="1:13" s="2" customFormat="1" ht="17.25" customHeight="1" x14ac:dyDescent="0.35">
      <c r="A4" s="100" t="str">
        <f>[1]EA!A4</f>
        <v>(Pesos)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"/>
    </row>
    <row r="5" spans="1:13" s="9" customFormat="1" ht="3.75" customHeight="1" thickBot="1" x14ac:dyDescent="0.4">
      <c r="A5" s="3"/>
      <c r="B5" s="4"/>
      <c r="C5" s="5"/>
      <c r="D5" s="3"/>
      <c r="E5" s="6"/>
      <c r="F5" s="7"/>
      <c r="G5" s="7"/>
      <c r="H5" s="7"/>
      <c r="I5" s="7"/>
      <c r="J5" s="7"/>
      <c r="K5" s="7"/>
      <c r="L5" s="8"/>
    </row>
    <row r="6" spans="1:13" s="11" customFormat="1" ht="23.25" customHeight="1" thickTop="1" x14ac:dyDescent="0.3">
      <c r="A6" s="101" t="s">
        <v>1</v>
      </c>
      <c r="B6" s="102"/>
      <c r="C6" s="102"/>
      <c r="D6" s="102"/>
      <c r="E6" s="103" t="s">
        <v>2</v>
      </c>
      <c r="F6" s="103"/>
      <c r="G6" s="103"/>
      <c r="H6" s="103"/>
      <c r="I6" s="103"/>
      <c r="J6" s="104" t="s">
        <v>3</v>
      </c>
      <c r="K6" s="105"/>
      <c r="L6" s="10"/>
    </row>
    <row r="7" spans="1:13" s="11" customFormat="1" ht="47.25" customHeight="1" x14ac:dyDescent="0.3">
      <c r="A7" s="106"/>
      <c r="B7" s="107"/>
      <c r="C7" s="107"/>
      <c r="D7" s="107"/>
      <c r="E7" s="108" t="s">
        <v>4</v>
      </c>
      <c r="F7" s="109" t="s">
        <v>5</v>
      </c>
      <c r="G7" s="108" t="s">
        <v>6</v>
      </c>
      <c r="H7" s="108" t="s">
        <v>7</v>
      </c>
      <c r="I7" s="108" t="s">
        <v>8</v>
      </c>
      <c r="J7" s="110"/>
      <c r="K7" s="111"/>
      <c r="L7" s="10"/>
    </row>
    <row r="8" spans="1:13" s="19" customFormat="1" ht="3" customHeight="1" x14ac:dyDescent="0.35">
      <c r="A8" s="12"/>
      <c r="B8" s="13"/>
      <c r="C8" s="14"/>
      <c r="D8" s="15"/>
      <c r="E8" s="16"/>
      <c r="F8" s="16"/>
      <c r="G8" s="16"/>
      <c r="H8" s="16"/>
      <c r="I8" s="16"/>
      <c r="J8" s="17"/>
      <c r="K8" s="18"/>
      <c r="L8" s="8"/>
    </row>
    <row r="9" spans="1:13" s="28" customFormat="1" ht="18" customHeight="1" x14ac:dyDescent="0.25">
      <c r="A9" s="20"/>
      <c r="B9" s="21" t="s">
        <v>9</v>
      </c>
      <c r="C9" s="22"/>
      <c r="D9" s="23"/>
      <c r="E9" s="24"/>
      <c r="F9" s="24"/>
      <c r="G9" s="24"/>
      <c r="H9" s="24"/>
      <c r="I9" s="24"/>
      <c r="J9" s="25"/>
      <c r="K9" s="26"/>
      <c r="L9" s="27"/>
    </row>
    <row r="10" spans="1:13" s="37" customFormat="1" ht="22.5" customHeight="1" x14ac:dyDescent="0.25">
      <c r="A10" s="29"/>
      <c r="B10" s="30"/>
      <c r="C10" s="97" t="s">
        <v>10</v>
      </c>
      <c r="D10" s="97"/>
      <c r="E10" s="31">
        <v>0</v>
      </c>
      <c r="F10" s="31">
        <v>0</v>
      </c>
      <c r="G10" s="32">
        <f t="shared" ref="G10:G40" si="0">+E10+F10</f>
        <v>0</v>
      </c>
      <c r="H10" s="31">
        <v>0</v>
      </c>
      <c r="I10" s="31">
        <v>0</v>
      </c>
      <c r="J10" s="33">
        <f t="shared" ref="J10:J40" si="1">+I10-E10</f>
        <v>0</v>
      </c>
      <c r="K10" s="34"/>
      <c r="L10" s="35"/>
      <c r="M10" s="36"/>
    </row>
    <row r="11" spans="1:13" s="37" customFormat="1" ht="22.5" customHeight="1" x14ac:dyDescent="0.25">
      <c r="A11" s="29"/>
      <c r="B11" s="30"/>
      <c r="C11" s="97" t="s">
        <v>11</v>
      </c>
      <c r="D11" s="97"/>
      <c r="E11" s="31">
        <v>0</v>
      </c>
      <c r="F11" s="31">
        <v>0</v>
      </c>
      <c r="G11" s="32">
        <f t="shared" si="0"/>
        <v>0</v>
      </c>
      <c r="H11" s="31">
        <v>0</v>
      </c>
      <c r="I11" s="31">
        <v>0</v>
      </c>
      <c r="J11" s="33">
        <f t="shared" si="1"/>
        <v>0</v>
      </c>
      <c r="K11" s="34"/>
      <c r="L11" s="35"/>
      <c r="M11" s="36"/>
    </row>
    <row r="12" spans="1:13" s="37" customFormat="1" ht="22.5" customHeight="1" x14ac:dyDescent="0.25">
      <c r="A12" s="29"/>
      <c r="B12" s="30"/>
      <c r="C12" s="97" t="s">
        <v>12</v>
      </c>
      <c r="D12" s="97"/>
      <c r="E12" s="31">
        <v>0</v>
      </c>
      <c r="F12" s="31">
        <v>0</v>
      </c>
      <c r="G12" s="32">
        <f t="shared" si="0"/>
        <v>0</v>
      </c>
      <c r="H12" s="31">
        <v>0</v>
      </c>
      <c r="I12" s="31">
        <v>0</v>
      </c>
      <c r="J12" s="33">
        <f t="shared" si="1"/>
        <v>0</v>
      </c>
      <c r="K12" s="34"/>
      <c r="L12" s="35"/>
      <c r="M12" s="36"/>
    </row>
    <row r="13" spans="1:13" s="37" customFormat="1" ht="22.5" customHeight="1" x14ac:dyDescent="0.25">
      <c r="A13" s="29"/>
      <c r="B13" s="30"/>
      <c r="C13" s="97" t="s">
        <v>13</v>
      </c>
      <c r="D13" s="97"/>
      <c r="E13" s="31">
        <v>0</v>
      </c>
      <c r="F13" s="31">
        <v>0</v>
      </c>
      <c r="G13" s="32">
        <f t="shared" si="0"/>
        <v>0</v>
      </c>
      <c r="H13" s="31">
        <v>0</v>
      </c>
      <c r="I13" s="31">
        <v>0</v>
      </c>
      <c r="J13" s="33">
        <f t="shared" si="1"/>
        <v>0</v>
      </c>
      <c r="K13" s="34"/>
      <c r="L13" s="35"/>
      <c r="M13" s="36"/>
    </row>
    <row r="14" spans="1:13" s="37" customFormat="1" ht="22.5" customHeight="1" x14ac:dyDescent="0.25">
      <c r="A14" s="29"/>
      <c r="B14" s="30"/>
      <c r="C14" s="97" t="s">
        <v>14</v>
      </c>
      <c r="D14" s="97"/>
      <c r="E14" s="31">
        <v>0</v>
      </c>
      <c r="F14" s="31">
        <v>0</v>
      </c>
      <c r="G14" s="32">
        <f t="shared" si="0"/>
        <v>0</v>
      </c>
      <c r="H14" s="31">
        <v>0</v>
      </c>
      <c r="I14" s="31">
        <v>0</v>
      </c>
      <c r="J14" s="33">
        <f t="shared" si="1"/>
        <v>0</v>
      </c>
      <c r="K14" s="34"/>
      <c r="L14" s="35"/>
      <c r="M14" s="36"/>
    </row>
    <row r="15" spans="1:13" s="37" customFormat="1" ht="22.5" customHeight="1" x14ac:dyDescent="0.25">
      <c r="A15" s="29"/>
      <c r="B15" s="30"/>
      <c r="C15" s="97" t="s">
        <v>15</v>
      </c>
      <c r="D15" s="97"/>
      <c r="E15" s="31">
        <v>0</v>
      </c>
      <c r="F15" s="31">
        <v>0</v>
      </c>
      <c r="G15" s="32">
        <f t="shared" si="0"/>
        <v>0</v>
      </c>
      <c r="H15" s="31">
        <v>0</v>
      </c>
      <c r="I15" s="31">
        <v>0</v>
      </c>
      <c r="J15" s="33">
        <f t="shared" si="1"/>
        <v>0</v>
      </c>
      <c r="K15" s="34"/>
      <c r="L15" s="35"/>
      <c r="M15" s="36"/>
    </row>
    <row r="16" spans="1:13" s="37" customFormat="1" ht="22.5" customHeight="1" x14ac:dyDescent="0.25">
      <c r="A16" s="29"/>
      <c r="B16" s="30"/>
      <c r="C16" s="97" t="s">
        <v>16</v>
      </c>
      <c r="D16" s="97"/>
      <c r="E16" s="31">
        <v>7000000</v>
      </c>
      <c r="F16" s="31">
        <v>-1609000</v>
      </c>
      <c r="G16" s="32">
        <f t="shared" si="0"/>
        <v>5391000</v>
      </c>
      <c r="H16" s="31">
        <v>9529306</v>
      </c>
      <c r="I16" s="31">
        <v>9529306</v>
      </c>
      <c r="J16" s="33">
        <f t="shared" si="1"/>
        <v>2529306</v>
      </c>
      <c r="K16" s="34"/>
      <c r="L16" s="35"/>
      <c r="M16" s="36"/>
    </row>
    <row r="17" spans="1:13" s="37" customFormat="1" ht="22.5" customHeight="1" x14ac:dyDescent="0.25">
      <c r="A17" s="29"/>
      <c r="B17" s="30"/>
      <c r="C17" s="97" t="s">
        <v>17</v>
      </c>
      <c r="D17" s="97"/>
      <c r="E17" s="32">
        <f>SUM(E18:E28)</f>
        <v>0</v>
      </c>
      <c r="F17" s="32">
        <f>SUM(F18:F28)</f>
        <v>0</v>
      </c>
      <c r="G17" s="32">
        <f>+E17+F17</f>
        <v>0</v>
      </c>
      <c r="H17" s="32">
        <f>SUM(H18:H28)</f>
        <v>0</v>
      </c>
      <c r="I17" s="32">
        <f>SUM(I18:I28)</f>
        <v>0</v>
      </c>
      <c r="J17" s="33">
        <f t="shared" si="1"/>
        <v>0</v>
      </c>
      <c r="K17" s="34"/>
      <c r="L17" s="35"/>
      <c r="M17" s="36"/>
    </row>
    <row r="18" spans="1:13" s="47" customFormat="1" ht="18" customHeight="1" x14ac:dyDescent="0.25">
      <c r="A18" s="38"/>
      <c r="B18" s="39"/>
      <c r="C18" s="40"/>
      <c r="D18" s="41" t="s">
        <v>18</v>
      </c>
      <c r="E18" s="42">
        <v>0</v>
      </c>
      <c r="F18" s="42">
        <v>0</v>
      </c>
      <c r="G18" s="43">
        <f>+E18+F18</f>
        <v>0</v>
      </c>
      <c r="H18" s="42">
        <v>0</v>
      </c>
      <c r="I18" s="42">
        <v>0</v>
      </c>
      <c r="J18" s="44">
        <f t="shared" si="1"/>
        <v>0</v>
      </c>
      <c r="K18" s="45"/>
      <c r="L18" s="46"/>
      <c r="M18" s="36"/>
    </row>
    <row r="19" spans="1:13" s="47" customFormat="1" ht="18" customHeight="1" x14ac:dyDescent="0.25">
      <c r="A19" s="38"/>
      <c r="B19" s="39"/>
      <c r="C19" s="40"/>
      <c r="D19" s="41" t="s">
        <v>19</v>
      </c>
      <c r="E19" s="42">
        <v>0</v>
      </c>
      <c r="F19" s="42">
        <v>0</v>
      </c>
      <c r="G19" s="43">
        <f>+E19+F19</f>
        <v>0</v>
      </c>
      <c r="H19" s="42">
        <v>0</v>
      </c>
      <c r="I19" s="42">
        <v>0</v>
      </c>
      <c r="J19" s="44">
        <f t="shared" si="1"/>
        <v>0</v>
      </c>
      <c r="K19" s="45"/>
      <c r="L19" s="46"/>
      <c r="M19" s="36"/>
    </row>
    <row r="20" spans="1:13" s="47" customFormat="1" ht="18" customHeight="1" x14ac:dyDescent="0.25">
      <c r="A20" s="38"/>
      <c r="B20" s="39"/>
      <c r="C20" s="40"/>
      <c r="D20" s="41" t="s">
        <v>20</v>
      </c>
      <c r="E20" s="42">
        <v>0</v>
      </c>
      <c r="F20" s="42">
        <v>0</v>
      </c>
      <c r="G20" s="43">
        <f t="shared" si="0"/>
        <v>0</v>
      </c>
      <c r="H20" s="42">
        <v>0</v>
      </c>
      <c r="I20" s="42">
        <v>0</v>
      </c>
      <c r="J20" s="44">
        <f t="shared" si="1"/>
        <v>0</v>
      </c>
      <c r="K20" s="45"/>
      <c r="L20" s="46"/>
      <c r="M20" s="36"/>
    </row>
    <row r="21" spans="1:13" s="47" customFormat="1" ht="18" customHeight="1" x14ac:dyDescent="0.25">
      <c r="A21" s="38"/>
      <c r="B21" s="39"/>
      <c r="C21" s="40"/>
      <c r="D21" s="41" t="s">
        <v>21</v>
      </c>
      <c r="E21" s="42">
        <v>0</v>
      </c>
      <c r="F21" s="42">
        <v>0</v>
      </c>
      <c r="G21" s="43">
        <f t="shared" si="0"/>
        <v>0</v>
      </c>
      <c r="H21" s="42">
        <v>0</v>
      </c>
      <c r="I21" s="42">
        <v>0</v>
      </c>
      <c r="J21" s="44">
        <f t="shared" si="1"/>
        <v>0</v>
      </c>
      <c r="K21" s="45"/>
      <c r="L21" s="46"/>
      <c r="M21" s="36"/>
    </row>
    <row r="22" spans="1:13" s="47" customFormat="1" ht="18" customHeight="1" x14ac:dyDescent="0.25">
      <c r="A22" s="38"/>
      <c r="B22" s="39"/>
      <c r="C22" s="40"/>
      <c r="D22" s="41" t="s">
        <v>22</v>
      </c>
      <c r="E22" s="42">
        <v>0</v>
      </c>
      <c r="F22" s="42">
        <v>0</v>
      </c>
      <c r="G22" s="43">
        <f t="shared" si="0"/>
        <v>0</v>
      </c>
      <c r="H22" s="42">
        <v>0</v>
      </c>
      <c r="I22" s="42">
        <v>0</v>
      </c>
      <c r="J22" s="44">
        <f t="shared" si="1"/>
        <v>0</v>
      </c>
      <c r="K22" s="45"/>
      <c r="L22" s="46"/>
      <c r="M22" s="36"/>
    </row>
    <row r="23" spans="1:13" s="47" customFormat="1" ht="18" customHeight="1" x14ac:dyDescent="0.25">
      <c r="A23" s="38"/>
      <c r="B23" s="39"/>
      <c r="C23" s="40"/>
      <c r="D23" s="41" t="s">
        <v>23</v>
      </c>
      <c r="E23" s="42">
        <v>0</v>
      </c>
      <c r="F23" s="42">
        <v>0</v>
      </c>
      <c r="G23" s="43">
        <f t="shared" si="0"/>
        <v>0</v>
      </c>
      <c r="H23" s="42">
        <v>0</v>
      </c>
      <c r="I23" s="42">
        <v>0</v>
      </c>
      <c r="J23" s="44">
        <f t="shared" si="1"/>
        <v>0</v>
      </c>
      <c r="K23" s="45"/>
      <c r="L23" s="46"/>
      <c r="M23" s="36"/>
    </row>
    <row r="24" spans="1:13" s="47" customFormat="1" ht="18" customHeight="1" x14ac:dyDescent="0.25">
      <c r="A24" s="38"/>
      <c r="B24" s="39"/>
      <c r="C24" s="40"/>
      <c r="D24" s="41" t="s">
        <v>24</v>
      </c>
      <c r="E24" s="42">
        <v>0</v>
      </c>
      <c r="F24" s="42">
        <v>0</v>
      </c>
      <c r="G24" s="43">
        <f t="shared" si="0"/>
        <v>0</v>
      </c>
      <c r="H24" s="42">
        <v>0</v>
      </c>
      <c r="I24" s="42">
        <v>0</v>
      </c>
      <c r="J24" s="44">
        <f t="shared" si="1"/>
        <v>0</v>
      </c>
      <c r="K24" s="45"/>
      <c r="L24" s="46"/>
      <c r="M24" s="36"/>
    </row>
    <row r="25" spans="1:13" s="47" customFormat="1" ht="18" customHeight="1" x14ac:dyDescent="0.25">
      <c r="A25" s="38"/>
      <c r="B25" s="39"/>
      <c r="C25" s="40"/>
      <c r="D25" s="41" t="s">
        <v>25</v>
      </c>
      <c r="E25" s="42">
        <v>0</v>
      </c>
      <c r="F25" s="42">
        <v>0</v>
      </c>
      <c r="G25" s="43">
        <f t="shared" si="0"/>
        <v>0</v>
      </c>
      <c r="H25" s="42">
        <v>0</v>
      </c>
      <c r="I25" s="42">
        <v>0</v>
      </c>
      <c r="J25" s="44">
        <f t="shared" si="1"/>
        <v>0</v>
      </c>
      <c r="K25" s="45"/>
      <c r="L25" s="46"/>
      <c r="M25" s="36"/>
    </row>
    <row r="26" spans="1:13" s="47" customFormat="1" ht="18" customHeight="1" x14ac:dyDescent="0.25">
      <c r="A26" s="38"/>
      <c r="B26" s="39"/>
      <c r="C26" s="40"/>
      <c r="D26" s="41" t="s">
        <v>26</v>
      </c>
      <c r="E26" s="42">
        <v>0</v>
      </c>
      <c r="F26" s="42">
        <v>0</v>
      </c>
      <c r="G26" s="43">
        <f t="shared" si="0"/>
        <v>0</v>
      </c>
      <c r="H26" s="42">
        <v>0</v>
      </c>
      <c r="I26" s="42">
        <v>0</v>
      </c>
      <c r="J26" s="44">
        <f t="shared" si="1"/>
        <v>0</v>
      </c>
      <c r="K26" s="45"/>
      <c r="L26" s="46"/>
      <c r="M26" s="36"/>
    </row>
    <row r="27" spans="1:13" s="47" customFormat="1" ht="18" customHeight="1" x14ac:dyDescent="0.25">
      <c r="A27" s="38"/>
      <c r="B27" s="39"/>
      <c r="C27" s="40"/>
      <c r="D27" s="41" t="s">
        <v>27</v>
      </c>
      <c r="E27" s="42">
        <v>0</v>
      </c>
      <c r="F27" s="42">
        <v>0</v>
      </c>
      <c r="G27" s="43">
        <f t="shared" si="0"/>
        <v>0</v>
      </c>
      <c r="H27" s="42">
        <v>0</v>
      </c>
      <c r="I27" s="42">
        <v>0</v>
      </c>
      <c r="J27" s="44">
        <f t="shared" si="1"/>
        <v>0</v>
      </c>
      <c r="K27" s="45"/>
      <c r="L27" s="46"/>
      <c r="M27" s="36"/>
    </row>
    <row r="28" spans="1:13" s="47" customFormat="1" ht="17.25" customHeight="1" x14ac:dyDescent="0.25">
      <c r="A28" s="38"/>
      <c r="B28" s="39"/>
      <c r="C28" s="40"/>
      <c r="D28" s="48" t="s">
        <v>28</v>
      </c>
      <c r="E28" s="42">
        <v>0</v>
      </c>
      <c r="F28" s="42">
        <v>0</v>
      </c>
      <c r="G28" s="43">
        <f t="shared" si="0"/>
        <v>0</v>
      </c>
      <c r="H28" s="42">
        <v>0</v>
      </c>
      <c r="I28" s="42">
        <v>0</v>
      </c>
      <c r="J28" s="44">
        <f t="shared" si="1"/>
        <v>0</v>
      </c>
      <c r="K28" s="45"/>
      <c r="L28" s="46"/>
      <c r="M28" s="36"/>
    </row>
    <row r="29" spans="1:13" s="37" customFormat="1" ht="22.5" customHeight="1" x14ac:dyDescent="0.25">
      <c r="A29" s="29"/>
      <c r="B29" s="30"/>
      <c r="C29" s="97" t="s">
        <v>29</v>
      </c>
      <c r="D29" s="97"/>
      <c r="E29" s="32">
        <f>SUM(E30:E34)</f>
        <v>0</v>
      </c>
      <c r="F29" s="32">
        <f>SUM(F30:F34)</f>
        <v>0</v>
      </c>
      <c r="G29" s="32">
        <f>+E29+F29</f>
        <v>0</v>
      </c>
      <c r="H29" s="32">
        <f>SUM(H30:H34)</f>
        <v>0</v>
      </c>
      <c r="I29" s="32">
        <f>SUM(I30:I34)</f>
        <v>0</v>
      </c>
      <c r="J29" s="33">
        <f t="shared" si="1"/>
        <v>0</v>
      </c>
      <c r="K29" s="34"/>
      <c r="L29" s="35"/>
      <c r="M29" s="36"/>
    </row>
    <row r="30" spans="1:13" s="47" customFormat="1" ht="18" customHeight="1" x14ac:dyDescent="0.25">
      <c r="A30" s="38"/>
      <c r="B30" s="39"/>
      <c r="C30" s="40"/>
      <c r="D30" s="41" t="s">
        <v>30</v>
      </c>
      <c r="E30" s="42">
        <v>0</v>
      </c>
      <c r="F30" s="42">
        <v>0</v>
      </c>
      <c r="G30" s="43">
        <f t="shared" si="0"/>
        <v>0</v>
      </c>
      <c r="H30" s="42">
        <v>0</v>
      </c>
      <c r="I30" s="42">
        <v>0</v>
      </c>
      <c r="J30" s="44">
        <f t="shared" si="1"/>
        <v>0</v>
      </c>
      <c r="K30" s="45"/>
      <c r="L30" s="46"/>
      <c r="M30" s="36"/>
    </row>
    <row r="31" spans="1:13" s="47" customFormat="1" ht="18" customHeight="1" x14ac:dyDescent="0.25">
      <c r="A31" s="38"/>
      <c r="B31" s="39"/>
      <c r="C31" s="40"/>
      <c r="D31" s="41" t="s">
        <v>31</v>
      </c>
      <c r="E31" s="42">
        <v>0</v>
      </c>
      <c r="F31" s="42">
        <v>0</v>
      </c>
      <c r="G31" s="43">
        <f t="shared" si="0"/>
        <v>0</v>
      </c>
      <c r="H31" s="42">
        <v>0</v>
      </c>
      <c r="I31" s="42">
        <v>0</v>
      </c>
      <c r="J31" s="44">
        <f t="shared" si="1"/>
        <v>0</v>
      </c>
      <c r="K31" s="45"/>
      <c r="L31" s="46"/>
      <c r="M31" s="36"/>
    </row>
    <row r="32" spans="1:13" s="47" customFormat="1" ht="18" customHeight="1" x14ac:dyDescent="0.25">
      <c r="A32" s="38"/>
      <c r="B32" s="39"/>
      <c r="C32" s="40"/>
      <c r="D32" s="41" t="s">
        <v>32</v>
      </c>
      <c r="E32" s="42">
        <v>0</v>
      </c>
      <c r="F32" s="42">
        <v>0</v>
      </c>
      <c r="G32" s="43">
        <f t="shared" si="0"/>
        <v>0</v>
      </c>
      <c r="H32" s="42">
        <v>0</v>
      </c>
      <c r="I32" s="42">
        <v>0</v>
      </c>
      <c r="J32" s="44">
        <f t="shared" si="1"/>
        <v>0</v>
      </c>
      <c r="K32" s="45"/>
      <c r="L32" s="46"/>
      <c r="M32" s="36"/>
    </row>
    <row r="33" spans="1:13" s="47" customFormat="1" ht="18" customHeight="1" x14ac:dyDescent="0.25">
      <c r="A33" s="38"/>
      <c r="B33" s="39"/>
      <c r="C33" s="40"/>
      <c r="D33" s="41" t="s">
        <v>33</v>
      </c>
      <c r="E33" s="42">
        <v>0</v>
      </c>
      <c r="F33" s="42"/>
      <c r="G33" s="43">
        <f t="shared" si="0"/>
        <v>0</v>
      </c>
      <c r="H33" s="42">
        <v>0</v>
      </c>
      <c r="I33" s="42">
        <v>0</v>
      </c>
      <c r="J33" s="44">
        <f t="shared" si="1"/>
        <v>0</v>
      </c>
      <c r="K33" s="45"/>
      <c r="L33" s="46"/>
      <c r="M33" s="36"/>
    </row>
    <row r="34" spans="1:13" s="47" customFormat="1" ht="18" customHeight="1" x14ac:dyDescent="0.25">
      <c r="A34" s="38"/>
      <c r="B34" s="39"/>
      <c r="C34" s="40"/>
      <c r="D34" s="41" t="s">
        <v>34</v>
      </c>
      <c r="E34" s="42">
        <v>0</v>
      </c>
      <c r="F34" s="42">
        <v>0</v>
      </c>
      <c r="G34" s="43">
        <f t="shared" si="0"/>
        <v>0</v>
      </c>
      <c r="H34" s="42">
        <v>0</v>
      </c>
      <c r="I34" s="42">
        <v>0</v>
      </c>
      <c r="J34" s="44">
        <f t="shared" si="1"/>
        <v>0</v>
      </c>
      <c r="K34" s="45"/>
      <c r="L34" s="46"/>
      <c r="M34" s="36"/>
    </row>
    <row r="35" spans="1:13" s="37" customFormat="1" ht="22.5" customHeight="1" x14ac:dyDescent="0.25">
      <c r="A35" s="29"/>
      <c r="B35" s="30"/>
      <c r="C35" s="97" t="s">
        <v>35</v>
      </c>
      <c r="D35" s="97"/>
      <c r="E35" s="31">
        <v>569045000</v>
      </c>
      <c r="F35" s="31">
        <v>-23033376</v>
      </c>
      <c r="G35" s="32">
        <f t="shared" si="0"/>
        <v>546011624</v>
      </c>
      <c r="H35" s="31">
        <v>546011624</v>
      </c>
      <c r="I35" s="31">
        <v>546011624</v>
      </c>
      <c r="J35" s="33">
        <f t="shared" si="1"/>
        <v>-23033376</v>
      </c>
      <c r="K35" s="34"/>
      <c r="L35" s="35"/>
      <c r="M35" s="36"/>
    </row>
    <row r="36" spans="1:13" s="37" customFormat="1" ht="22.5" customHeight="1" x14ac:dyDescent="0.25">
      <c r="A36" s="29"/>
      <c r="B36" s="30"/>
      <c r="C36" s="97" t="s">
        <v>36</v>
      </c>
      <c r="D36" s="97"/>
      <c r="E36" s="32">
        <f>E37</f>
        <v>0</v>
      </c>
      <c r="F36" s="32">
        <f>F37</f>
        <v>0</v>
      </c>
      <c r="G36" s="32">
        <f>+E36+F36</f>
        <v>0</v>
      </c>
      <c r="H36" s="32">
        <f>H37</f>
        <v>0</v>
      </c>
      <c r="I36" s="32">
        <f>I37</f>
        <v>0</v>
      </c>
      <c r="J36" s="33">
        <f t="shared" si="1"/>
        <v>0</v>
      </c>
      <c r="K36" s="34"/>
      <c r="L36" s="35"/>
      <c r="M36" s="36"/>
    </row>
    <row r="37" spans="1:13" s="47" customFormat="1" ht="18" customHeight="1" x14ac:dyDescent="0.25">
      <c r="A37" s="38"/>
      <c r="B37" s="39"/>
      <c r="C37" s="40"/>
      <c r="D37" s="41" t="s">
        <v>37</v>
      </c>
      <c r="E37" s="42">
        <v>0</v>
      </c>
      <c r="F37" s="42">
        <v>0</v>
      </c>
      <c r="G37" s="43">
        <f t="shared" si="0"/>
        <v>0</v>
      </c>
      <c r="H37" s="42">
        <v>0</v>
      </c>
      <c r="I37" s="42">
        <v>0</v>
      </c>
      <c r="J37" s="44">
        <f t="shared" si="1"/>
        <v>0</v>
      </c>
      <c r="K37" s="45"/>
      <c r="L37" s="46"/>
      <c r="M37" s="36"/>
    </row>
    <row r="38" spans="1:13" s="37" customFormat="1" ht="22.5" customHeight="1" x14ac:dyDescent="0.25">
      <c r="A38" s="29"/>
      <c r="B38" s="30"/>
      <c r="C38" s="97" t="s">
        <v>38</v>
      </c>
      <c r="D38" s="97"/>
      <c r="E38" s="32">
        <f>E39+E40</f>
        <v>0</v>
      </c>
      <c r="F38" s="32">
        <f>F39+F40</f>
        <v>0</v>
      </c>
      <c r="G38" s="32">
        <f>+E38+F38</f>
        <v>0</v>
      </c>
      <c r="H38" s="32">
        <f>H39+H40</f>
        <v>0</v>
      </c>
      <c r="I38" s="32">
        <f>I39+I40</f>
        <v>0</v>
      </c>
      <c r="J38" s="33">
        <f t="shared" si="1"/>
        <v>0</v>
      </c>
      <c r="K38" s="34"/>
      <c r="L38" s="35"/>
      <c r="M38" s="36"/>
    </row>
    <row r="39" spans="1:13" s="47" customFormat="1" ht="18" customHeight="1" x14ac:dyDescent="0.25">
      <c r="A39" s="38"/>
      <c r="B39" s="39"/>
      <c r="C39" s="40"/>
      <c r="D39" s="41" t="s">
        <v>39</v>
      </c>
      <c r="E39" s="42">
        <v>0</v>
      </c>
      <c r="F39" s="42">
        <v>0</v>
      </c>
      <c r="G39" s="43">
        <f t="shared" si="0"/>
        <v>0</v>
      </c>
      <c r="H39" s="42">
        <v>0</v>
      </c>
      <c r="I39" s="42">
        <v>0</v>
      </c>
      <c r="J39" s="44">
        <f t="shared" si="1"/>
        <v>0</v>
      </c>
      <c r="K39" s="45"/>
      <c r="L39" s="46"/>
      <c r="M39" s="36"/>
    </row>
    <row r="40" spans="1:13" s="47" customFormat="1" ht="18" customHeight="1" x14ac:dyDescent="0.25">
      <c r="A40" s="38"/>
      <c r="B40" s="39"/>
      <c r="C40" s="40"/>
      <c r="D40" s="41" t="s">
        <v>40</v>
      </c>
      <c r="E40" s="42">
        <v>0</v>
      </c>
      <c r="F40" s="42">
        <v>0</v>
      </c>
      <c r="G40" s="43">
        <f t="shared" si="0"/>
        <v>0</v>
      </c>
      <c r="H40" s="42">
        <v>0</v>
      </c>
      <c r="I40" s="42">
        <v>0</v>
      </c>
      <c r="J40" s="44">
        <f t="shared" si="1"/>
        <v>0</v>
      </c>
      <c r="K40" s="45"/>
      <c r="L40" s="46"/>
      <c r="M40" s="36"/>
    </row>
    <row r="41" spans="1:13" s="55" customFormat="1" ht="7.5" customHeight="1" x14ac:dyDescent="0.25">
      <c r="A41" s="49"/>
      <c r="B41" s="50"/>
      <c r="C41" s="40"/>
      <c r="D41" s="51"/>
      <c r="E41" s="52"/>
      <c r="F41" s="52"/>
      <c r="G41" s="52"/>
      <c r="H41" s="52"/>
      <c r="I41" s="52"/>
      <c r="J41" s="44"/>
      <c r="K41" s="53"/>
      <c r="L41" s="54"/>
      <c r="M41" s="36"/>
    </row>
    <row r="42" spans="1:13" s="62" customFormat="1" ht="22.5" customHeight="1" x14ac:dyDescent="0.25">
      <c r="A42" s="56"/>
      <c r="B42" s="57" t="s">
        <v>41</v>
      </c>
      <c r="C42" s="50"/>
      <c r="D42" s="50"/>
      <c r="E42" s="58">
        <f>SUM(E10+E11+E12+E13+E14+E15+E16+E17+E29+E35+E36+E38)</f>
        <v>576045000</v>
      </c>
      <c r="F42" s="58">
        <f>SUM(F10+F11+F12+F13+F14+F15+F16+F17+F29+F35+F36+F38)</f>
        <v>-24642376</v>
      </c>
      <c r="G42" s="58">
        <f>+E42+F42</f>
        <v>551402624</v>
      </c>
      <c r="H42" s="58">
        <f>SUM(H10+H11+H12+H13+H14+H15+H16+H17+H29+H35+H36+H38)</f>
        <v>555540930</v>
      </c>
      <c r="I42" s="58">
        <f>SUM(I10+I11+I12+I13+I14+I15+I16+I17+I29+I35+I36+I38)</f>
        <v>555540930</v>
      </c>
      <c r="J42" s="59">
        <f>+I42-E42</f>
        <v>-20504070</v>
      </c>
      <c r="K42" s="60"/>
      <c r="L42" s="61"/>
      <c r="M42" s="36"/>
    </row>
    <row r="43" spans="1:13" s="55" customFormat="1" ht="7.5" customHeight="1" x14ac:dyDescent="0.25">
      <c r="A43" s="49"/>
      <c r="B43" s="50"/>
      <c r="C43" s="40"/>
      <c r="D43" s="51"/>
      <c r="E43" s="52"/>
      <c r="F43" s="52"/>
      <c r="G43" s="52"/>
      <c r="H43" s="52"/>
      <c r="I43" s="52"/>
      <c r="J43" s="44"/>
      <c r="K43" s="53"/>
      <c r="L43" s="54"/>
      <c r="M43" s="36"/>
    </row>
    <row r="44" spans="1:13" s="62" customFormat="1" ht="22.5" customHeight="1" x14ac:dyDescent="0.25">
      <c r="A44" s="56"/>
      <c r="B44" s="21" t="s">
        <v>42</v>
      </c>
      <c r="C44" s="22"/>
      <c r="D44" s="22"/>
      <c r="E44" s="63"/>
      <c r="F44" s="63"/>
      <c r="G44" s="63"/>
      <c r="H44" s="63"/>
      <c r="I44" s="63"/>
      <c r="J44" s="64"/>
      <c r="K44" s="60"/>
      <c r="L44" s="61"/>
      <c r="M44" s="36"/>
    </row>
    <row r="45" spans="1:13" s="55" customFormat="1" ht="7.5" customHeight="1" x14ac:dyDescent="0.25">
      <c r="A45" s="49"/>
      <c r="B45" s="50"/>
      <c r="C45" s="40"/>
      <c r="D45" s="51"/>
      <c r="E45" s="52"/>
      <c r="F45" s="52"/>
      <c r="G45" s="52"/>
      <c r="H45" s="52"/>
      <c r="I45" s="52"/>
      <c r="J45" s="44"/>
      <c r="K45" s="53"/>
      <c r="L45" s="54"/>
      <c r="M45" s="36"/>
    </row>
    <row r="46" spans="1:13" s="62" customFormat="1" ht="22.5" customHeight="1" x14ac:dyDescent="0.25">
      <c r="A46" s="56"/>
      <c r="B46" s="57" t="s">
        <v>43</v>
      </c>
      <c r="C46" s="50"/>
      <c r="D46" s="50"/>
      <c r="E46" s="58"/>
      <c r="F46" s="58"/>
      <c r="G46" s="58"/>
      <c r="H46" s="58"/>
      <c r="I46" s="58"/>
      <c r="J46" s="59"/>
      <c r="K46" s="60"/>
      <c r="L46" s="61"/>
      <c r="M46" s="36"/>
    </row>
    <row r="47" spans="1:13" s="37" customFormat="1" ht="22.5" customHeight="1" x14ac:dyDescent="0.25">
      <c r="A47" s="29"/>
      <c r="B47" s="30"/>
      <c r="C47" s="97" t="s">
        <v>44</v>
      </c>
      <c r="D47" s="97"/>
      <c r="E47" s="32">
        <f>SUM(E48:E55)</f>
        <v>0</v>
      </c>
      <c r="F47" s="32">
        <f>SUM(F48:F55)</f>
        <v>0</v>
      </c>
      <c r="G47" s="32">
        <f>+E47+F47</f>
        <v>0</v>
      </c>
      <c r="H47" s="32">
        <f>SUM(H48:H55)</f>
        <v>0</v>
      </c>
      <c r="I47" s="32">
        <f>SUM(I48:I55)</f>
        <v>0</v>
      </c>
      <c r="J47" s="33">
        <f t="shared" ref="J47:J65" si="2">+I47-E47</f>
        <v>0</v>
      </c>
      <c r="K47" s="34"/>
      <c r="L47" s="35"/>
      <c r="M47" s="36"/>
    </row>
    <row r="48" spans="1:13" s="47" customFormat="1" ht="17.25" customHeight="1" x14ac:dyDescent="0.25">
      <c r="A48" s="38"/>
      <c r="B48" s="39"/>
      <c r="C48" s="40"/>
      <c r="D48" s="48" t="s">
        <v>45</v>
      </c>
      <c r="E48" s="42">
        <v>0</v>
      </c>
      <c r="F48" s="42">
        <v>0</v>
      </c>
      <c r="G48" s="43">
        <f>+E48+F48</f>
        <v>0</v>
      </c>
      <c r="H48" s="42">
        <v>0</v>
      </c>
      <c r="I48" s="42">
        <v>0</v>
      </c>
      <c r="J48" s="44">
        <f t="shared" si="2"/>
        <v>0</v>
      </c>
      <c r="K48" s="45"/>
      <c r="L48" s="46"/>
      <c r="M48" s="36"/>
    </row>
    <row r="49" spans="1:13" s="47" customFormat="1" ht="18" customHeight="1" x14ac:dyDescent="0.25">
      <c r="A49" s="38"/>
      <c r="B49" s="39"/>
      <c r="C49" s="40"/>
      <c r="D49" s="41" t="s">
        <v>46</v>
      </c>
      <c r="E49" s="42">
        <v>0</v>
      </c>
      <c r="F49" s="42">
        <v>0</v>
      </c>
      <c r="G49" s="43">
        <f t="shared" ref="G49:G65" si="3">+E49+F49</f>
        <v>0</v>
      </c>
      <c r="H49" s="42">
        <v>0</v>
      </c>
      <c r="I49" s="42">
        <v>0</v>
      </c>
      <c r="J49" s="44">
        <f t="shared" si="2"/>
        <v>0</v>
      </c>
      <c r="K49" s="45"/>
      <c r="L49" s="46"/>
      <c r="M49" s="36"/>
    </row>
    <row r="50" spans="1:13" s="47" customFormat="1" ht="18" customHeight="1" x14ac:dyDescent="0.25">
      <c r="A50" s="38"/>
      <c r="B50" s="39"/>
      <c r="C50" s="40"/>
      <c r="D50" s="41" t="s">
        <v>47</v>
      </c>
      <c r="E50" s="42">
        <v>0</v>
      </c>
      <c r="F50" s="42">
        <v>0</v>
      </c>
      <c r="G50" s="43">
        <f t="shared" si="3"/>
        <v>0</v>
      </c>
      <c r="H50" s="42">
        <v>0</v>
      </c>
      <c r="I50" s="42">
        <v>0</v>
      </c>
      <c r="J50" s="44">
        <f t="shared" si="2"/>
        <v>0</v>
      </c>
      <c r="K50" s="45"/>
      <c r="L50" s="46"/>
      <c r="M50" s="36"/>
    </row>
    <row r="51" spans="1:13" s="47" customFormat="1" ht="36.75" customHeight="1" x14ac:dyDescent="0.25">
      <c r="A51" s="38"/>
      <c r="B51" s="39"/>
      <c r="C51" s="40"/>
      <c r="D51" s="48" t="s">
        <v>48</v>
      </c>
      <c r="E51" s="42">
        <v>0</v>
      </c>
      <c r="F51" s="42">
        <v>0</v>
      </c>
      <c r="G51" s="43">
        <f t="shared" si="3"/>
        <v>0</v>
      </c>
      <c r="H51" s="42">
        <v>0</v>
      </c>
      <c r="I51" s="42">
        <v>0</v>
      </c>
      <c r="J51" s="44">
        <f t="shared" si="2"/>
        <v>0</v>
      </c>
      <c r="K51" s="45"/>
      <c r="L51" s="46"/>
      <c r="M51" s="36"/>
    </row>
    <row r="52" spans="1:13" s="47" customFormat="1" ht="18" customHeight="1" x14ac:dyDescent="0.25">
      <c r="A52" s="38"/>
      <c r="B52" s="39"/>
      <c r="C52" s="40"/>
      <c r="D52" s="41" t="s">
        <v>49</v>
      </c>
      <c r="E52" s="42">
        <v>0</v>
      </c>
      <c r="F52" s="42">
        <v>0</v>
      </c>
      <c r="G52" s="43">
        <f t="shared" si="3"/>
        <v>0</v>
      </c>
      <c r="H52" s="42">
        <v>0</v>
      </c>
      <c r="I52" s="42">
        <v>0</v>
      </c>
      <c r="J52" s="44">
        <f t="shared" si="2"/>
        <v>0</v>
      </c>
      <c r="K52" s="45"/>
      <c r="L52" s="46"/>
      <c r="M52" s="36"/>
    </row>
    <row r="53" spans="1:13" s="47" customFormat="1" ht="18" customHeight="1" x14ac:dyDescent="0.25">
      <c r="A53" s="38"/>
      <c r="B53" s="39"/>
      <c r="C53" s="40"/>
      <c r="D53" s="48" t="s">
        <v>50</v>
      </c>
      <c r="E53" s="42">
        <v>0</v>
      </c>
      <c r="F53" s="42">
        <v>0</v>
      </c>
      <c r="G53" s="43">
        <f t="shared" si="3"/>
        <v>0</v>
      </c>
      <c r="H53" s="42">
        <v>0</v>
      </c>
      <c r="I53" s="42">
        <v>0</v>
      </c>
      <c r="J53" s="44">
        <f t="shared" si="2"/>
        <v>0</v>
      </c>
      <c r="K53" s="45"/>
      <c r="L53" s="46"/>
      <c r="M53" s="36"/>
    </row>
    <row r="54" spans="1:13" s="47" customFormat="1" ht="36" customHeight="1" x14ac:dyDescent="0.25">
      <c r="A54" s="38"/>
      <c r="B54" s="39"/>
      <c r="C54" s="40"/>
      <c r="D54" s="41" t="s">
        <v>51</v>
      </c>
      <c r="E54" s="42">
        <v>0</v>
      </c>
      <c r="F54" s="42">
        <v>0</v>
      </c>
      <c r="G54" s="43">
        <f t="shared" si="3"/>
        <v>0</v>
      </c>
      <c r="H54" s="42">
        <v>0</v>
      </c>
      <c r="I54" s="42">
        <v>0</v>
      </c>
      <c r="J54" s="44">
        <f t="shared" si="2"/>
        <v>0</v>
      </c>
      <c r="K54" s="45"/>
      <c r="L54" s="46"/>
      <c r="M54" s="36"/>
    </row>
    <row r="55" spans="1:13" s="47" customFormat="1" ht="36.75" customHeight="1" x14ac:dyDescent="0.25">
      <c r="A55" s="38"/>
      <c r="B55" s="39"/>
      <c r="C55" s="40"/>
      <c r="D55" s="41" t="s">
        <v>52</v>
      </c>
      <c r="E55" s="42">
        <v>0</v>
      </c>
      <c r="F55" s="42">
        <v>0</v>
      </c>
      <c r="G55" s="43">
        <f t="shared" si="3"/>
        <v>0</v>
      </c>
      <c r="H55" s="42">
        <v>0</v>
      </c>
      <c r="I55" s="42">
        <v>0</v>
      </c>
      <c r="J55" s="44">
        <f t="shared" si="2"/>
        <v>0</v>
      </c>
      <c r="K55" s="45"/>
      <c r="L55" s="46"/>
      <c r="M55" s="36"/>
    </row>
    <row r="56" spans="1:13" s="37" customFormat="1" ht="22.5" customHeight="1" x14ac:dyDescent="0.25">
      <c r="A56" s="29"/>
      <c r="B56" s="30"/>
      <c r="C56" s="97" t="s">
        <v>36</v>
      </c>
      <c r="D56" s="97"/>
      <c r="E56" s="32">
        <f>SUM(E57:E60)</f>
        <v>0</v>
      </c>
      <c r="F56" s="32">
        <f>SUM(F57:F60)</f>
        <v>0</v>
      </c>
      <c r="G56" s="32">
        <f>+E56+F56</f>
        <v>0</v>
      </c>
      <c r="H56" s="32">
        <f>SUM(H57:H60)</f>
        <v>0</v>
      </c>
      <c r="I56" s="32">
        <f>SUM(I57:I60)</f>
        <v>0</v>
      </c>
      <c r="J56" s="33">
        <f t="shared" si="2"/>
        <v>0</v>
      </c>
      <c r="K56" s="34"/>
      <c r="L56" s="35"/>
      <c r="M56" s="36"/>
    </row>
    <row r="57" spans="1:13" s="47" customFormat="1" ht="18" customHeight="1" x14ac:dyDescent="0.25">
      <c r="A57" s="38"/>
      <c r="B57" s="39"/>
      <c r="C57" s="40"/>
      <c r="D57" s="41" t="s">
        <v>53</v>
      </c>
      <c r="E57" s="42">
        <v>0</v>
      </c>
      <c r="F57" s="42">
        <v>0</v>
      </c>
      <c r="G57" s="43">
        <f t="shared" si="3"/>
        <v>0</v>
      </c>
      <c r="H57" s="42">
        <v>0</v>
      </c>
      <c r="I57" s="42">
        <v>0</v>
      </c>
      <c r="J57" s="44">
        <f t="shared" si="2"/>
        <v>0</v>
      </c>
      <c r="K57" s="45"/>
      <c r="L57" s="46"/>
      <c r="M57" s="36"/>
    </row>
    <row r="58" spans="1:13" s="47" customFormat="1" ht="18" customHeight="1" x14ac:dyDescent="0.25">
      <c r="A58" s="38"/>
      <c r="B58" s="39"/>
      <c r="C58" s="40"/>
      <c r="D58" s="41" t="s">
        <v>54</v>
      </c>
      <c r="E58" s="42">
        <v>0</v>
      </c>
      <c r="F58" s="42">
        <v>0</v>
      </c>
      <c r="G58" s="43">
        <f t="shared" si="3"/>
        <v>0</v>
      </c>
      <c r="H58" s="42">
        <v>0</v>
      </c>
      <c r="I58" s="42">
        <v>0</v>
      </c>
      <c r="J58" s="44">
        <f t="shared" si="2"/>
        <v>0</v>
      </c>
      <c r="K58" s="45"/>
      <c r="L58" s="46"/>
      <c r="M58" s="36"/>
    </row>
    <row r="59" spans="1:13" s="47" customFormat="1" ht="18" customHeight="1" x14ac:dyDescent="0.25">
      <c r="A59" s="38"/>
      <c r="B59" s="39"/>
      <c r="C59" s="40"/>
      <c r="D59" s="41" t="s">
        <v>55</v>
      </c>
      <c r="E59" s="42">
        <v>0</v>
      </c>
      <c r="F59" s="42">
        <v>0</v>
      </c>
      <c r="G59" s="43">
        <f t="shared" si="3"/>
        <v>0</v>
      </c>
      <c r="H59" s="42">
        <v>0</v>
      </c>
      <c r="I59" s="42">
        <v>0</v>
      </c>
      <c r="J59" s="44">
        <f t="shared" si="2"/>
        <v>0</v>
      </c>
      <c r="K59" s="45"/>
      <c r="L59" s="46"/>
      <c r="M59" s="36"/>
    </row>
    <row r="60" spans="1:13" s="47" customFormat="1" ht="18" customHeight="1" x14ac:dyDescent="0.25">
      <c r="A60" s="38"/>
      <c r="B60" s="39"/>
      <c r="C60" s="40"/>
      <c r="D60" s="41" t="s">
        <v>37</v>
      </c>
      <c r="E60" s="42">
        <v>0</v>
      </c>
      <c r="F60" s="42">
        <v>0</v>
      </c>
      <c r="G60" s="43">
        <f t="shared" si="3"/>
        <v>0</v>
      </c>
      <c r="H60" s="42">
        <v>0</v>
      </c>
      <c r="I60" s="42">
        <v>0</v>
      </c>
      <c r="J60" s="44">
        <f t="shared" si="2"/>
        <v>0</v>
      </c>
      <c r="K60" s="45"/>
      <c r="L60" s="46"/>
      <c r="M60" s="36"/>
    </row>
    <row r="61" spans="1:13" s="37" customFormat="1" ht="22.5" customHeight="1" x14ac:dyDescent="0.25">
      <c r="A61" s="29"/>
      <c r="B61" s="30"/>
      <c r="C61" s="97" t="s">
        <v>56</v>
      </c>
      <c r="D61" s="97"/>
      <c r="E61" s="32">
        <f>SUM(E62:E63)</f>
        <v>0</v>
      </c>
      <c r="F61" s="32">
        <f>SUM(F62:F63)</f>
        <v>0</v>
      </c>
      <c r="G61" s="32">
        <f>+E61+F61</f>
        <v>0</v>
      </c>
      <c r="H61" s="32">
        <f>SUM(H62:H63)</f>
        <v>0</v>
      </c>
      <c r="I61" s="32">
        <f>SUM(I62:I63)</f>
        <v>0</v>
      </c>
      <c r="J61" s="33">
        <f t="shared" si="2"/>
        <v>0</v>
      </c>
      <c r="K61" s="34"/>
      <c r="L61" s="35"/>
      <c r="M61" s="36"/>
    </row>
    <row r="62" spans="1:13" s="47" customFormat="1" ht="36" customHeight="1" x14ac:dyDescent="0.25">
      <c r="A62" s="38"/>
      <c r="B62" s="39"/>
      <c r="C62" s="40"/>
      <c r="D62" s="41" t="s">
        <v>57</v>
      </c>
      <c r="E62" s="42">
        <v>0</v>
      </c>
      <c r="F62" s="42">
        <v>0</v>
      </c>
      <c r="G62" s="43">
        <f t="shared" si="3"/>
        <v>0</v>
      </c>
      <c r="H62" s="42">
        <v>0</v>
      </c>
      <c r="I62" s="42">
        <v>0</v>
      </c>
      <c r="J62" s="44">
        <f t="shared" si="2"/>
        <v>0</v>
      </c>
      <c r="K62" s="45"/>
      <c r="L62" s="46"/>
      <c r="M62" s="36"/>
    </row>
    <row r="63" spans="1:13" s="47" customFormat="1" ht="18" customHeight="1" x14ac:dyDescent="0.25">
      <c r="A63" s="38"/>
      <c r="B63" s="39"/>
      <c r="C63" s="40"/>
      <c r="D63" s="41" t="s">
        <v>58</v>
      </c>
      <c r="E63" s="42">
        <v>0</v>
      </c>
      <c r="F63" s="42">
        <v>0</v>
      </c>
      <c r="G63" s="43">
        <f t="shared" si="3"/>
        <v>0</v>
      </c>
      <c r="H63" s="42">
        <v>0</v>
      </c>
      <c r="I63" s="42">
        <v>0</v>
      </c>
      <c r="J63" s="44">
        <f t="shared" si="2"/>
        <v>0</v>
      </c>
      <c r="K63" s="45"/>
      <c r="L63" s="46"/>
      <c r="M63" s="36"/>
    </row>
    <row r="64" spans="1:13" s="37" customFormat="1" ht="36" customHeight="1" x14ac:dyDescent="0.25">
      <c r="A64" s="29"/>
      <c r="B64" s="30"/>
      <c r="C64" s="98" t="s">
        <v>59</v>
      </c>
      <c r="D64" s="98"/>
      <c r="E64" s="31">
        <v>0</v>
      </c>
      <c r="F64" s="31">
        <v>0</v>
      </c>
      <c r="G64" s="32">
        <f t="shared" si="3"/>
        <v>0</v>
      </c>
      <c r="H64" s="31">
        <v>0</v>
      </c>
      <c r="I64" s="31">
        <v>0</v>
      </c>
      <c r="J64" s="33">
        <f t="shared" si="2"/>
        <v>0</v>
      </c>
      <c r="K64" s="34"/>
      <c r="L64" s="35"/>
      <c r="M64" s="36"/>
    </row>
    <row r="65" spans="1:13" s="37" customFormat="1" ht="18" customHeight="1" x14ac:dyDescent="0.25">
      <c r="A65" s="29"/>
      <c r="B65" s="30"/>
      <c r="C65" s="97" t="s">
        <v>60</v>
      </c>
      <c r="D65" s="97"/>
      <c r="E65" s="31">
        <v>0</v>
      </c>
      <c r="F65" s="31">
        <v>0</v>
      </c>
      <c r="G65" s="32">
        <f t="shared" si="3"/>
        <v>0</v>
      </c>
      <c r="H65" s="31">
        <v>0</v>
      </c>
      <c r="I65" s="31">
        <v>0</v>
      </c>
      <c r="J65" s="33">
        <f t="shared" si="2"/>
        <v>0</v>
      </c>
      <c r="K65" s="34"/>
      <c r="L65" s="35"/>
      <c r="M65" s="36"/>
    </row>
    <row r="66" spans="1:13" s="55" customFormat="1" ht="7.5" customHeight="1" x14ac:dyDescent="0.25">
      <c r="A66" s="49"/>
      <c r="B66" s="50"/>
      <c r="C66" s="40"/>
      <c r="D66" s="51"/>
      <c r="E66" s="52"/>
      <c r="F66" s="52"/>
      <c r="G66" s="52"/>
      <c r="H66" s="52"/>
      <c r="I66" s="52"/>
      <c r="J66" s="44"/>
      <c r="K66" s="53"/>
      <c r="L66" s="54"/>
      <c r="M66" s="36"/>
    </row>
    <row r="67" spans="1:13" s="62" customFormat="1" ht="22.5" customHeight="1" x14ac:dyDescent="0.25">
      <c r="A67" s="65"/>
      <c r="B67" s="57" t="s">
        <v>61</v>
      </c>
      <c r="C67" s="57"/>
      <c r="D67" s="57"/>
      <c r="E67" s="58">
        <f>E47+E56+E61+E64+E65</f>
        <v>0</v>
      </c>
      <c r="F67" s="58">
        <f>F47+F56+F61+F64+F65</f>
        <v>0</v>
      </c>
      <c r="G67" s="58">
        <f>+E67+F67</f>
        <v>0</v>
      </c>
      <c r="H67" s="58">
        <f>H47+H56+H61+H64+H65</f>
        <v>0</v>
      </c>
      <c r="I67" s="58">
        <f>I47+I56+I61+I64+I65</f>
        <v>0</v>
      </c>
      <c r="J67" s="59">
        <f>+I67-E67</f>
        <v>0</v>
      </c>
      <c r="K67" s="60"/>
      <c r="L67" s="61"/>
      <c r="M67" s="36"/>
    </row>
    <row r="68" spans="1:13" s="55" customFormat="1" ht="7.5" customHeight="1" x14ac:dyDescent="0.25">
      <c r="A68" s="49"/>
      <c r="B68" s="50"/>
      <c r="C68" s="40"/>
      <c r="D68" s="51"/>
      <c r="E68" s="52"/>
      <c r="F68" s="52"/>
      <c r="G68" s="52"/>
      <c r="H68" s="52"/>
      <c r="I68" s="52"/>
      <c r="J68" s="44"/>
      <c r="K68" s="53"/>
      <c r="L68" s="54"/>
      <c r="M68" s="36"/>
    </row>
    <row r="69" spans="1:13" s="62" customFormat="1" ht="22.5" customHeight="1" x14ac:dyDescent="0.25">
      <c r="A69" s="65"/>
      <c r="B69" s="57" t="s">
        <v>62</v>
      </c>
      <c r="C69" s="57"/>
      <c r="D69" s="57"/>
      <c r="E69" s="58">
        <f>E70</f>
        <v>0</v>
      </c>
      <c r="F69" s="58">
        <f>F70</f>
        <v>0</v>
      </c>
      <c r="G69" s="58">
        <f>+E69+F69</f>
        <v>0</v>
      </c>
      <c r="H69" s="58">
        <f>H70</f>
        <v>0</v>
      </c>
      <c r="I69" s="58">
        <f>I70</f>
        <v>0</v>
      </c>
      <c r="J69" s="59">
        <f>+I69-E69</f>
        <v>0</v>
      </c>
      <c r="K69" s="60"/>
      <c r="L69" s="61"/>
      <c r="M69" s="36"/>
    </row>
    <row r="70" spans="1:13" s="37" customFormat="1" ht="22.5" customHeight="1" x14ac:dyDescent="0.25">
      <c r="A70" s="29"/>
      <c r="B70" s="30"/>
      <c r="C70" s="97" t="s">
        <v>62</v>
      </c>
      <c r="D70" s="97"/>
      <c r="E70" s="32">
        <f>E77</f>
        <v>0</v>
      </c>
      <c r="F70" s="32">
        <f>F77</f>
        <v>0</v>
      </c>
      <c r="G70" s="32">
        <f>E70+F70</f>
        <v>0</v>
      </c>
      <c r="H70" s="32">
        <f>H77</f>
        <v>0</v>
      </c>
      <c r="I70" s="32">
        <f>I77</f>
        <v>0</v>
      </c>
      <c r="J70" s="33">
        <f>+I70-E70</f>
        <v>0</v>
      </c>
      <c r="K70" s="34"/>
      <c r="L70" s="35"/>
      <c r="M70" s="36"/>
    </row>
    <row r="71" spans="1:13" s="55" customFormat="1" ht="7.5" customHeight="1" x14ac:dyDescent="0.25">
      <c r="A71" s="49"/>
      <c r="B71" s="50"/>
      <c r="C71" s="40"/>
      <c r="D71" s="51"/>
      <c r="E71" s="52"/>
      <c r="F71" s="52"/>
      <c r="G71" s="52"/>
      <c r="H71" s="52"/>
      <c r="I71" s="52"/>
      <c r="J71" s="44"/>
      <c r="K71" s="53"/>
      <c r="L71" s="54"/>
      <c r="M71" s="36"/>
    </row>
    <row r="72" spans="1:13" s="62" customFormat="1" ht="17.25" customHeight="1" thickBot="1" x14ac:dyDescent="0.3">
      <c r="A72" s="65"/>
      <c r="B72" s="66" t="s">
        <v>63</v>
      </c>
      <c r="C72" s="67"/>
      <c r="D72" s="67"/>
      <c r="E72" s="68">
        <f>E42+E67+E69</f>
        <v>576045000</v>
      </c>
      <c r="F72" s="68">
        <f>F42+F67+F69</f>
        <v>-24642376</v>
      </c>
      <c r="G72" s="68">
        <f>+E72+F72</f>
        <v>551402624</v>
      </c>
      <c r="H72" s="68">
        <f>H42+H67+H69</f>
        <v>555540930</v>
      </c>
      <c r="I72" s="68">
        <f>I42+I67+I69</f>
        <v>555540930</v>
      </c>
      <c r="J72" s="69">
        <f>+I72-E72</f>
        <v>-20504070</v>
      </c>
      <c r="K72" s="60"/>
      <c r="L72" s="61"/>
      <c r="M72" s="36"/>
    </row>
    <row r="73" spans="1:13" s="55" customFormat="1" ht="7.5" customHeight="1" thickTop="1" x14ac:dyDescent="0.25">
      <c r="A73" s="49"/>
      <c r="B73" s="50"/>
      <c r="C73" s="40"/>
      <c r="D73" s="51"/>
      <c r="E73" s="52"/>
      <c r="F73" s="52"/>
      <c r="G73" s="52"/>
      <c r="H73" s="52"/>
      <c r="I73" s="52"/>
      <c r="J73" s="44"/>
      <c r="K73" s="53"/>
      <c r="L73" s="54"/>
      <c r="M73" s="36"/>
    </row>
    <row r="74" spans="1:13" s="75" customFormat="1" ht="22.5" customHeight="1" x14ac:dyDescent="0.25">
      <c r="A74" s="70"/>
      <c r="B74" s="50"/>
      <c r="C74" s="95" t="s">
        <v>64</v>
      </c>
      <c r="D74" s="95"/>
      <c r="E74" s="71"/>
      <c r="F74" s="71"/>
      <c r="G74" s="71"/>
      <c r="H74" s="71"/>
      <c r="I74" s="71"/>
      <c r="J74" s="72"/>
      <c r="K74" s="73"/>
      <c r="L74" s="74"/>
      <c r="M74" s="36"/>
    </row>
    <row r="75" spans="1:13" s="55" customFormat="1" ht="37.5" customHeight="1" x14ac:dyDescent="0.25">
      <c r="A75" s="49"/>
      <c r="B75" s="50"/>
      <c r="C75" s="96" t="s">
        <v>65</v>
      </c>
      <c r="D75" s="96"/>
      <c r="E75" s="43">
        <v>0</v>
      </c>
      <c r="F75" s="43">
        <v>0</v>
      </c>
      <c r="G75" s="43">
        <f>E75+F75</f>
        <v>0</v>
      </c>
      <c r="H75" s="43">
        <v>0</v>
      </c>
      <c r="I75" s="43">
        <v>0</v>
      </c>
      <c r="J75" s="44">
        <f>+I75-E75</f>
        <v>0</v>
      </c>
      <c r="K75" s="53"/>
      <c r="L75" s="54"/>
      <c r="M75" s="36"/>
    </row>
    <row r="76" spans="1:13" s="55" customFormat="1" ht="33" customHeight="1" x14ac:dyDescent="0.25">
      <c r="A76" s="49"/>
      <c r="B76" s="50"/>
      <c r="C76" s="96" t="s">
        <v>66</v>
      </c>
      <c r="D76" s="96"/>
      <c r="E76" s="43">
        <v>0</v>
      </c>
      <c r="F76" s="43">
        <v>0</v>
      </c>
      <c r="G76" s="43">
        <f>+E76+F76</f>
        <v>0</v>
      </c>
      <c r="H76" s="43">
        <v>0</v>
      </c>
      <c r="I76" s="43">
        <v>0</v>
      </c>
      <c r="J76" s="44">
        <f>+I76-E76</f>
        <v>0</v>
      </c>
      <c r="K76" s="53"/>
      <c r="L76" s="54"/>
      <c r="M76" s="36"/>
    </row>
    <row r="77" spans="1:13" s="75" customFormat="1" ht="17.25" customHeight="1" x14ac:dyDescent="0.25">
      <c r="A77" s="70"/>
      <c r="B77" s="50"/>
      <c r="C77" s="95" t="s">
        <v>67</v>
      </c>
      <c r="D77" s="95"/>
      <c r="E77" s="76">
        <f>E75+E76</f>
        <v>0</v>
      </c>
      <c r="F77" s="76">
        <f>F75+F76</f>
        <v>0</v>
      </c>
      <c r="G77" s="76">
        <f>E77+F77</f>
        <v>0</v>
      </c>
      <c r="H77" s="76">
        <f>H75+H76</f>
        <v>0</v>
      </c>
      <c r="I77" s="76">
        <f>I75+I76</f>
        <v>0</v>
      </c>
      <c r="J77" s="72">
        <f>I77-E77</f>
        <v>0</v>
      </c>
      <c r="K77" s="73"/>
      <c r="L77" s="74"/>
      <c r="M77" s="36"/>
    </row>
    <row r="78" spans="1:13" s="19" customFormat="1" ht="9.75" customHeight="1" thickBot="1" x14ac:dyDescent="0.35">
      <c r="A78" s="77"/>
      <c r="B78" s="78"/>
      <c r="C78" s="79"/>
      <c r="D78" s="80"/>
      <c r="E78" s="81"/>
      <c r="F78" s="82"/>
      <c r="G78" s="82"/>
      <c r="H78" s="82"/>
      <c r="I78" s="82"/>
      <c r="J78" s="83"/>
      <c r="K78" s="84"/>
      <c r="L78" s="8"/>
      <c r="M78" s="36"/>
    </row>
    <row r="79" spans="1:13" s="8" customFormat="1" ht="11.25" customHeight="1" thickTop="1" x14ac:dyDescent="0.35">
      <c r="A79" s="85"/>
      <c r="B79" s="86"/>
      <c r="C79" s="87"/>
      <c r="D79" s="85"/>
      <c r="E79" s="88"/>
      <c r="F79" s="88"/>
      <c r="G79" s="88"/>
      <c r="H79" s="88"/>
      <c r="I79" s="88"/>
      <c r="J79" s="88"/>
      <c r="K79" s="88"/>
    </row>
    <row r="80" spans="1:13" s="89" customFormat="1" x14ac:dyDescent="0.25">
      <c r="B80" s="90"/>
      <c r="C80" s="91"/>
    </row>
    <row r="81" spans="2:3" s="89" customFormat="1" x14ac:dyDescent="0.25">
      <c r="B81" s="90"/>
      <c r="C81" s="91"/>
    </row>
    <row r="82" spans="2:3" s="89" customFormat="1" x14ac:dyDescent="0.25">
      <c r="B82" s="90"/>
      <c r="C82" s="91"/>
    </row>
    <row r="83" spans="2:3" s="89" customFormat="1" x14ac:dyDescent="0.25">
      <c r="B83" s="90"/>
      <c r="C83" s="91"/>
    </row>
    <row r="84" spans="2:3" s="89" customFormat="1" x14ac:dyDescent="0.25">
      <c r="B84" s="90"/>
      <c r="C84" s="91"/>
    </row>
    <row r="85" spans="2:3" s="89" customFormat="1" x14ac:dyDescent="0.25">
      <c r="B85" s="90"/>
      <c r="C85" s="91"/>
    </row>
  </sheetData>
  <mergeCells count="29">
    <mergeCell ref="A1:K1"/>
    <mergeCell ref="A2:K2"/>
    <mergeCell ref="A3:K3"/>
    <mergeCell ref="A4:K4"/>
    <mergeCell ref="A6:D7"/>
    <mergeCell ref="E6:I6"/>
    <mergeCell ref="J6:J7"/>
    <mergeCell ref="C38:D38"/>
    <mergeCell ref="C10:D10"/>
    <mergeCell ref="C11:D11"/>
    <mergeCell ref="C12:D12"/>
    <mergeCell ref="C13:D13"/>
    <mergeCell ref="C14:D14"/>
    <mergeCell ref="C15:D15"/>
    <mergeCell ref="C16:D16"/>
    <mergeCell ref="C17:D17"/>
    <mergeCell ref="C29:D29"/>
    <mergeCell ref="C35:D35"/>
    <mergeCell ref="C36:D36"/>
    <mergeCell ref="C74:D74"/>
    <mergeCell ref="C75:D75"/>
    <mergeCell ref="C76:D76"/>
    <mergeCell ref="C77:D77"/>
    <mergeCell ref="C47:D47"/>
    <mergeCell ref="C56:D56"/>
    <mergeCell ref="C61:D61"/>
    <mergeCell ref="C64:D64"/>
    <mergeCell ref="C65:D65"/>
    <mergeCell ref="C70:D70"/>
  </mergeCells>
  <pageMargins left="0.31496062992125984" right="0.31496062992125984" top="0.35433070866141736" bottom="0.35433070866141736" header="0.31496062992125984" footer="0.31496062992125984"/>
  <pageSetup scale="4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2022-10-26T17:41:12Z</cp:lastPrinted>
  <dcterms:created xsi:type="dcterms:W3CDTF">2021-05-31T18:24:43Z</dcterms:created>
  <dcterms:modified xsi:type="dcterms:W3CDTF">2022-10-26T17:43:21Z</dcterms:modified>
</cp:coreProperties>
</file>