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Hoja1!$1:$7</definedName>
  </definedNames>
  <calcPr calcId="145621"/>
</workbook>
</file>

<file path=xl/calcChain.xml><?xml version="1.0" encoding="utf-8"?>
<calcChain xmlns="http://schemas.openxmlformats.org/spreadsheetml/2006/main">
  <c r="M97" i="1" l="1"/>
  <c r="L97" i="1"/>
  <c r="M91" i="1"/>
  <c r="L91" i="1"/>
  <c r="L90" i="1" s="1"/>
  <c r="L102" i="1" s="1"/>
  <c r="M90" i="1"/>
  <c r="M85" i="1"/>
  <c r="M102" i="1" s="1"/>
  <c r="L85" i="1"/>
  <c r="G83" i="1"/>
  <c r="F83" i="1"/>
  <c r="M77" i="1"/>
  <c r="L77" i="1"/>
  <c r="M53" i="1"/>
  <c r="L53" i="1"/>
  <c r="G51" i="1"/>
  <c r="F51" i="1"/>
  <c r="M48" i="1"/>
  <c r="L48" i="1"/>
  <c r="G47" i="1"/>
  <c r="F47" i="1"/>
  <c r="M40" i="1"/>
  <c r="L40" i="1"/>
  <c r="G38" i="1"/>
  <c r="F38" i="1"/>
  <c r="M35" i="1"/>
  <c r="L35" i="1"/>
  <c r="G31" i="1"/>
  <c r="F31" i="1"/>
  <c r="F59" i="1" s="1"/>
  <c r="F87" i="1" s="1"/>
  <c r="M29" i="1"/>
  <c r="M59" i="1" s="1"/>
  <c r="M80" i="1" s="1"/>
  <c r="M104" i="1" s="1"/>
  <c r="L29" i="1"/>
  <c r="M24" i="1"/>
  <c r="L24" i="1"/>
  <c r="G22" i="1"/>
  <c r="F22" i="1"/>
  <c r="M13" i="1"/>
  <c r="L13" i="1"/>
  <c r="L59" i="1" s="1"/>
  <c r="L80" i="1" s="1"/>
  <c r="G13" i="1"/>
  <c r="G59" i="1" s="1"/>
  <c r="G87" i="1" s="1"/>
  <c r="M108" i="1" s="1"/>
  <c r="F13" i="1"/>
  <c r="A4" i="1"/>
  <c r="A1" i="1"/>
  <c r="L104" i="1" l="1"/>
  <c r="L108" i="1" s="1"/>
</calcChain>
</file>

<file path=xl/sharedStrings.xml><?xml version="1.0" encoding="utf-8"?>
<sst xmlns="http://schemas.openxmlformats.org/spreadsheetml/2006/main" count="126" uniqueCount="123">
  <si>
    <t>Estado de Situación Financiera Detallado - LDF</t>
  </si>
  <si>
    <t>Al 31 de diciembre de 2018 y al 30 de septiembre de 2019</t>
  </si>
  <si>
    <t>CONCEPTO</t>
  </si>
  <si>
    <t>30 de septiembre</t>
  </si>
  <si>
    <t>31 de diciembre</t>
  </si>
  <si>
    <t xml:space="preserve">ACTIVO 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</si>
  <si>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</si>
  <si>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</si>
  <si>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</si>
  <si>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</si>
  <si>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</si>
  <si>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</si>
  <si>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</si>
  <si>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</si>
  <si>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</si>
  <si>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</si>
  <si>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</si>
  <si>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</si>
  <si>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</si>
  <si>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</si>
  <si>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</si>
  <si>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Admón.</t>
  </si>
  <si>
    <t>Int., Comisiones y Otros Gastos de la Deuda Púb.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</si>
  <si>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</si>
  <si>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</si>
  <si>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</si>
  <si>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</si>
  <si>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</si>
  <si>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</si>
  <si>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</si>
  <si>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</si>
  <si>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</si>
  <si>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</si>
  <si>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</si>
  <si>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Púb.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</si>
  <si>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</si>
  <si>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</si>
  <si>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</si>
  <si>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Equiv. a Corto Plazo</t>
  </si>
  <si>
    <t>Porción a Corto Plazo de la Deuda Pública a Largo Plazo</t>
  </si>
  <si>
    <t>Porción a Corto Plazo de la Deuda Pública</t>
  </si>
  <si>
    <t>Derechos a Recibir Bienes o Servicios</t>
  </si>
  <si>
    <t>Porción a Corto Plazo de Arrendamiento Financiero</t>
  </si>
  <si>
    <t>Ant. a Proveedores por Adq. de Bienes y Prest. de Serv. a Corto Plazo</t>
  </si>
  <si>
    <t>Ant. a Proveedores por Adq. de Bienes Inm. y Muebles a Corto Plazo</t>
  </si>
  <si>
    <t>Títulos y Valores a Corto Plazo</t>
  </si>
  <si>
    <t>Ant. a Proveedores por Adq. de Bienes Intangibles a Corto Plazo</t>
  </si>
  <si>
    <t>Anticipo a Contratistas por Obras Públicas a Corto Plazo</t>
  </si>
  <si>
    <t>Pasivos Diferidos a Corto Plazo</t>
  </si>
  <si>
    <t>Otros Derechos a Recibir Bienes o Servicios a Corto Plazo</t>
  </si>
  <si>
    <t>Ingresos Cobrados por Adelantado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</si>
  <si>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</si>
  <si>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</si>
  <si>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</si>
  <si>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</si>
  <si>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>Inventario de Mercancías Terminadas</t>
  </si>
  <si>
    <t>Fondos y Bienes de Terceros en Garantía y/o Admón. a C. P.</t>
  </si>
  <si>
    <t>Inventario de Mercancías en Proceso de Elaboración</t>
  </si>
  <si>
    <t>Fondos en Garantía a Corto Plazo</t>
  </si>
  <si>
    <t>Inventario de Materias Primas, Mat. y Suministros para Producción</t>
  </si>
  <si>
    <t>Fondos en Administración a Corto Plazo</t>
  </si>
  <si>
    <t>Bienes en Tránsito</t>
  </si>
  <si>
    <t>Fondos Contingentes a Corto Plazo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</si>
  <si>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</si>
  <si>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</si>
  <si>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</si>
  <si>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</si>
  <si>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>Estimación por Pérdida o Deterioro de Activos Circulantes</t>
  </si>
  <si>
    <t>Est. para Ctas. Incobrables por Derechos a Recibir Efectivo o Equiv.</t>
  </si>
  <si>
    <t>Provisiones a Corto Plazo</t>
  </si>
  <si>
    <t>Estimación por Deterioro de Inventarios</t>
  </si>
  <si>
    <t>Provisión para Demandas y Juicios a Corto Plazo</t>
  </si>
  <si>
    <t>Provisión para Contingencias a Corto Plazo</t>
  </si>
  <si>
    <t>Otros Activos  Circulantes</t>
  </si>
  <si>
    <t>Otras Provisiones a Corto Plazo</t>
  </si>
  <si>
    <t>Valores en Garantía</t>
  </si>
  <si>
    <t>Bienes en Garantía (excluye depósitos de fondos)</t>
  </si>
  <si>
    <t>Otros Pasivos a Corto Plazo</t>
  </si>
  <si>
    <t>Bienes Deriv. de Embargos, Decom.,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</si>
  <si>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</si>
  <si>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</si>
  <si>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</si>
  <si>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</si>
  <si>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</si>
  <si>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</si>
  <si>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</si>
  <si>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</si>
  <si>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</si>
  <si>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</si>
  <si>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</si>
  <si>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</si>
  <si>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Const. en Proceso</t>
  </si>
  <si>
    <t>Deuda Pública a Largo Plazo</t>
  </si>
  <si>
    <t>Bienes Muebles</t>
  </si>
  <si>
    <t>Pasivos Diferidos a Largo Plazo</t>
  </si>
  <si>
    <t>Activos Intangibles</t>
  </si>
  <si>
    <t>Fdos. y Bienes de Terceros en Garantía y/o en Admón. a L.P.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</si>
  <si>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</si>
  <si>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</si>
  <si>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</si>
  <si>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</si>
  <si>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</si>
  <si>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</si>
  <si>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</si>
  <si>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Activos No Circulantes</t>
  </si>
  <si>
    <t>HACIENDA PÚBLICA / PATRIMONIO</t>
  </si>
  <si>
    <t>Hacienda Pública / Patrimonio Contribuido</t>
  </si>
  <si>
    <t>Aportaciones</t>
  </si>
  <si>
    <t>Total del Activo</t>
  </si>
  <si>
    <t>Donaciones de Capital</t>
  </si>
  <si>
    <t>Actualización de la Hacienda Pública / 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</si>
  <si>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</si>
  <si>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</si>
  <si>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</si>
  <si>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</si>
  <si>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</si>
  <si>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</si>
  <si>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</si>
  <si>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</si>
  <si>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</si>
  <si>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 / Patrimonio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</si>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</sst>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sz val="10"/>
      <name val="Arial"/>
      <family val="2"/>
    </font>
    <font>
      <b/>
      <sz val="9"/>
      <name val="Soberana Sans"/>
      <family val="3"/>
    </font>
    <font>
      <sz val="9"/>
      <color theme="1"/>
      <name val="Soberana Sans"/>
      <family val="3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14"/>
      <color theme="1"/>
      <name val="Trebuchet MS"/>
      <family val="2"/>
    </font>
    <font>
      <sz val="14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i/>
      <sz val="13"/>
      <name val="Trebuchet MS"/>
      <family val="2"/>
    </font>
    <font>
      <sz val="13"/>
      <name val="Trebuchet MS"/>
      <family val="2"/>
    </font>
    <font>
      <b/>
      <i/>
      <sz val="9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i/>
      <sz val="1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9"/>
      <name val="Soberana Sans"/>
      <family val="3"/>
    </font>
    <font>
      <sz val="35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0" fontId="6" fillId="0" borderId="0"/>
  </cellStyleXfs>
  <cellXfs count="143">
    <xf numFmtId="0" fontId="0" fillId="0" borderId="0" xfId="0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Protection="1">
      <protection locked="0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3" xfId="3" applyFont="1" applyFill="1" applyBorder="1" applyAlignment="1" applyProtection="1">
      <alignment horizontal="left" vertical="center"/>
    </xf>
    <xf numFmtId="165" fontId="10" fillId="3" borderId="3" xfId="1" applyNumberFormat="1" applyFont="1" applyFill="1" applyBorder="1" applyAlignment="1" applyProtection="1">
      <alignment horizontal="center" wrapText="1"/>
    </xf>
    <xf numFmtId="0" fontId="10" fillId="3" borderId="4" xfId="3" applyFont="1" applyFill="1" applyBorder="1" applyAlignment="1" applyProtection="1">
      <alignment horizontal="left" vertical="center"/>
    </xf>
    <xf numFmtId="0" fontId="9" fillId="3" borderId="5" xfId="0" applyFont="1" applyFill="1" applyBorder="1" applyProtection="1"/>
    <xf numFmtId="0" fontId="11" fillId="2" borderId="0" xfId="0" applyFont="1" applyFill="1" applyBorder="1" applyProtection="1">
      <protection locked="0"/>
    </xf>
    <xf numFmtId="0" fontId="9" fillId="3" borderId="6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left" vertical="center"/>
    </xf>
    <xf numFmtId="165" fontId="10" fillId="3" borderId="7" xfId="1" applyNumberFormat="1" applyFont="1" applyFill="1" applyBorder="1" applyAlignment="1" applyProtection="1">
      <alignment horizontal="center" wrapText="1"/>
    </xf>
    <xf numFmtId="0" fontId="10" fillId="3" borderId="8" xfId="3" applyFont="1" applyFill="1" applyBorder="1" applyAlignment="1" applyProtection="1">
      <alignment horizontal="left" vertical="center"/>
    </xf>
    <xf numFmtId="0" fontId="9" fillId="3" borderId="9" xfId="0" applyFont="1" applyFill="1" applyBorder="1" applyProtection="1"/>
    <xf numFmtId="0" fontId="7" fillId="2" borderId="10" xfId="2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>
      <alignment vertical="center"/>
    </xf>
    <xf numFmtId="0" fontId="7" fillId="2" borderId="11" xfId="2" applyNumberFormat="1" applyFont="1" applyFill="1" applyBorder="1" applyAlignment="1" applyProtection="1">
      <alignment vertical="center"/>
    </xf>
    <xf numFmtId="0" fontId="8" fillId="2" borderId="12" xfId="0" applyFont="1" applyFill="1" applyBorder="1" applyProtection="1"/>
    <xf numFmtId="0" fontId="12" fillId="2" borderId="1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top" wrapText="1"/>
    </xf>
    <xf numFmtId="166" fontId="13" fillId="2" borderId="0" xfId="1" applyNumberFormat="1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12" fillId="2" borderId="12" xfId="0" applyFont="1" applyFill="1" applyBorder="1" applyProtection="1"/>
    <xf numFmtId="0" fontId="12" fillId="2" borderId="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3" fontId="16" fillId="2" borderId="11" xfId="0" applyNumberFormat="1" applyFont="1" applyFill="1" applyBorder="1" applyAlignment="1" applyProtection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4" fillId="2" borderId="12" xfId="0" applyFont="1" applyFill="1" applyBorder="1" applyProtection="1"/>
    <xf numFmtId="0" fontId="14" fillId="2" borderId="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vertical="top"/>
    </xf>
    <xf numFmtId="0" fontId="5" fillId="2" borderId="0" xfId="0" applyFont="1" applyFill="1" applyBorder="1" applyProtection="1"/>
    <xf numFmtId="0" fontId="17" fillId="2" borderId="0" xfId="0" applyFont="1" applyFill="1" applyBorder="1" applyAlignment="1" applyProtection="1">
      <alignment vertical="top"/>
    </xf>
    <xf numFmtId="3" fontId="18" fillId="2" borderId="0" xfId="0" applyNumberFormat="1" applyFont="1" applyFill="1" applyBorder="1" applyAlignment="1" applyProtection="1">
      <alignment vertical="top"/>
    </xf>
    <xf numFmtId="3" fontId="18" fillId="2" borderId="11" xfId="0" applyNumberFormat="1" applyFont="1" applyFill="1" applyBorder="1" applyAlignment="1" applyProtection="1">
      <alignment vertical="top"/>
    </xf>
    <xf numFmtId="0" fontId="5" fillId="2" borderId="12" xfId="0" applyFont="1" applyFill="1" applyBorder="1" applyProtection="1"/>
    <xf numFmtId="0" fontId="5" fillId="2" borderId="0" xfId="0" applyFont="1" applyFill="1" applyBorder="1" applyProtection="1">
      <protection locked="0"/>
    </xf>
    <xf numFmtId="0" fontId="19" fillId="2" borderId="0" xfId="0" applyFont="1" applyFill="1" applyBorder="1" applyAlignment="1" applyProtection="1">
      <alignment vertical="top" wrapText="1"/>
    </xf>
    <xf numFmtId="0" fontId="19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vertical="top"/>
    </xf>
    <xf numFmtId="167" fontId="17" fillId="2" borderId="0" xfId="1" applyNumberFormat="1" applyFont="1" applyFill="1" applyBorder="1" applyAlignment="1" applyProtection="1">
      <alignment horizontal="right" vertical="top"/>
    </xf>
    <xf numFmtId="167" fontId="18" fillId="2" borderId="11" xfId="1" applyNumberFormat="1" applyFont="1" applyFill="1" applyBorder="1" applyAlignment="1" applyProtection="1">
      <alignment horizontal="right" vertical="top"/>
    </xf>
    <xf numFmtId="167" fontId="18" fillId="2" borderId="0" xfId="1" applyNumberFormat="1" applyFont="1" applyFill="1" applyBorder="1" applyAlignment="1" applyProtection="1">
      <alignment horizontal="right" vertical="top"/>
    </xf>
    <xf numFmtId="0" fontId="18" fillId="2" borderId="0" xfId="0" applyFont="1" applyFill="1" applyBorder="1" applyAlignment="1" applyProtection="1">
      <alignment horizontal="left" vertical="top"/>
    </xf>
    <xf numFmtId="0" fontId="20" fillId="2" borderId="10" xfId="0" applyFont="1" applyFill="1" applyBorder="1" applyAlignment="1" applyProtection="1">
      <alignment vertical="top"/>
    </xf>
    <xf numFmtId="0" fontId="20" fillId="2" borderId="0" xfId="0" applyFont="1" applyFill="1" applyBorder="1" applyProtection="1"/>
    <xf numFmtId="0" fontId="21" fillId="2" borderId="0" xfId="0" applyFont="1" applyFill="1" applyBorder="1" applyAlignment="1" applyProtection="1">
      <alignment vertical="top"/>
    </xf>
    <xf numFmtId="167" fontId="21" fillId="2" borderId="0" xfId="1" applyNumberFormat="1" applyFont="1" applyFill="1" applyBorder="1" applyAlignment="1" applyProtection="1">
      <alignment horizontal="right" vertical="top"/>
      <protection locked="0"/>
    </xf>
    <xf numFmtId="167" fontId="21" fillId="2" borderId="11" xfId="1" applyNumberFormat="1" applyFont="1" applyFill="1" applyBorder="1" applyAlignment="1" applyProtection="1">
      <alignment horizontal="right" vertical="top"/>
    </xf>
    <xf numFmtId="167" fontId="21" fillId="2" borderId="0" xfId="1" applyNumberFormat="1" applyFont="1" applyFill="1" applyBorder="1" applyAlignment="1" applyProtection="1">
      <alignment horizontal="right" vertical="top"/>
    </xf>
    <xf numFmtId="0" fontId="20" fillId="2" borderId="12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20" fillId="2" borderId="12" xfId="0" applyFont="1" applyFill="1" applyBorder="1" applyProtection="1"/>
    <xf numFmtId="167" fontId="17" fillId="2" borderId="0" xfId="1" applyNumberFormat="1" applyFont="1" applyFill="1" applyBorder="1" applyAlignment="1" applyProtection="1">
      <alignment horizontal="right" vertical="top"/>
      <protection locked="0"/>
    </xf>
    <xf numFmtId="0" fontId="21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justify" vertical="top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vertical="top" wrapText="1"/>
    </xf>
    <xf numFmtId="0" fontId="18" fillId="2" borderId="0" xfId="0" applyFont="1" applyFill="1" applyBorder="1" applyAlignment="1" applyProtection="1">
      <alignment vertical="top" wrapText="1"/>
    </xf>
    <xf numFmtId="167" fontId="22" fillId="2" borderId="0" xfId="1" applyNumberFormat="1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horizontal="left" vertical="top" wrapText="1"/>
    </xf>
    <xf numFmtId="0" fontId="23" fillId="2" borderId="13" xfId="0" applyFont="1" applyFill="1" applyBorder="1" applyAlignment="1" applyProtection="1">
      <alignment vertical="top"/>
    </xf>
    <xf numFmtId="0" fontId="3" fillId="2" borderId="1" xfId="0" applyFont="1" applyFill="1" applyBorder="1" applyProtection="1"/>
    <xf numFmtId="0" fontId="3" fillId="2" borderId="14" xfId="0" applyFont="1" applyFill="1" applyBorder="1" applyProtection="1"/>
    <xf numFmtId="0" fontId="24" fillId="2" borderId="1" xfId="0" applyFont="1" applyFill="1" applyBorder="1" applyAlignment="1" applyProtection="1">
      <alignment vertical="top" wrapText="1"/>
    </xf>
    <xf numFmtId="167" fontId="24" fillId="2" borderId="1" xfId="1" applyNumberFormat="1" applyFont="1" applyFill="1" applyBorder="1" applyAlignment="1" applyProtection="1">
      <alignment horizontal="right" vertical="top"/>
    </xf>
    <xf numFmtId="0" fontId="3" fillId="2" borderId="15" xfId="0" applyFont="1" applyFill="1" applyBorder="1" applyProtection="1"/>
    <xf numFmtId="0" fontId="3" fillId="2" borderId="0" xfId="0" applyFont="1" applyFill="1" applyBorder="1" applyProtection="1">
      <protection locked="0"/>
    </xf>
    <xf numFmtId="0" fontId="23" fillId="2" borderId="10" xfId="0" applyFont="1" applyFill="1" applyBorder="1" applyAlignment="1" applyProtection="1">
      <alignment vertical="top"/>
    </xf>
    <xf numFmtId="0" fontId="24" fillId="2" borderId="0" xfId="0" applyFont="1" applyFill="1" applyBorder="1" applyAlignment="1" applyProtection="1">
      <alignment vertical="top" wrapText="1"/>
    </xf>
    <xf numFmtId="0" fontId="24" fillId="2" borderId="0" xfId="0" applyFont="1" applyFill="1" applyBorder="1" applyAlignment="1" applyProtection="1">
      <alignment horizontal="left" vertical="top" wrapText="1"/>
    </xf>
    <xf numFmtId="167" fontId="24" fillId="2" borderId="0" xfId="1" applyNumberFormat="1" applyFont="1" applyFill="1" applyBorder="1" applyAlignment="1" applyProtection="1">
      <alignment horizontal="right" vertical="top"/>
    </xf>
    <xf numFmtId="167" fontId="16" fillId="2" borderId="11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Protection="1"/>
    <xf numFmtId="0" fontId="3" fillId="2" borderId="12" xfId="0" applyFont="1" applyFill="1" applyBorder="1" applyProtection="1"/>
    <xf numFmtId="0" fontId="16" fillId="2" borderId="0" xfId="0" applyFont="1" applyFill="1" applyBorder="1" applyAlignment="1" applyProtection="1">
      <alignment vertical="top" wrapText="1"/>
    </xf>
    <xf numFmtId="167" fontId="16" fillId="2" borderId="0" xfId="1" applyNumberFormat="1" applyFont="1" applyFill="1" applyBorder="1" applyAlignment="1" applyProtection="1">
      <alignment horizontal="right" vertical="top"/>
    </xf>
    <xf numFmtId="0" fontId="14" fillId="2" borderId="0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vertical="top"/>
    </xf>
    <xf numFmtId="167" fontId="18" fillId="2" borderId="0" xfId="1" applyNumberFormat="1" applyFont="1" applyFill="1" applyBorder="1" applyAlignment="1" applyProtection="1">
      <alignment horizontal="right" vertical="top"/>
      <protection locked="0"/>
    </xf>
    <xf numFmtId="167" fontId="25" fillId="2" borderId="11" xfId="0" applyNumberFormat="1" applyFont="1" applyFill="1" applyBorder="1" applyAlignment="1" applyProtection="1">
      <alignment horizontal="right" vertical="top"/>
    </xf>
    <xf numFmtId="167" fontId="25" fillId="2" borderId="0" xfId="0" applyNumberFormat="1" applyFont="1" applyFill="1" applyBorder="1" applyAlignment="1" applyProtection="1">
      <alignment horizontal="right" vertical="top"/>
    </xf>
    <xf numFmtId="0" fontId="3" fillId="2" borderId="1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 vertical="top" wrapText="1"/>
    </xf>
    <xf numFmtId="167" fontId="18" fillId="2" borderId="0" xfId="0" applyNumberFormat="1" applyFont="1" applyFill="1" applyBorder="1" applyAlignment="1" applyProtection="1">
      <alignment horizontal="right" vertical="top"/>
    </xf>
    <xf numFmtId="0" fontId="14" fillId="2" borderId="1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0" fontId="21" fillId="2" borderId="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</xf>
    <xf numFmtId="167" fontId="2" fillId="2" borderId="0" xfId="1" applyNumberFormat="1" applyFont="1" applyFill="1" applyBorder="1" applyAlignment="1" applyProtection="1">
      <alignment horizontal="right" vertical="top"/>
    </xf>
    <xf numFmtId="0" fontId="21" fillId="2" borderId="16" xfId="0" applyFont="1" applyFill="1" applyBorder="1" applyAlignment="1" applyProtection="1">
      <alignment horizontal="left" vertical="top" wrapText="1"/>
    </xf>
    <xf numFmtId="0" fontId="20" fillId="2" borderId="11" xfId="0" applyFont="1" applyFill="1" applyBorder="1" applyProtection="1"/>
    <xf numFmtId="167" fontId="17" fillId="2" borderId="16" xfId="1" applyNumberFormat="1" applyFont="1" applyFill="1" applyBorder="1" applyAlignment="1" applyProtection="1">
      <alignment horizontal="right" vertical="top"/>
    </xf>
    <xf numFmtId="0" fontId="17" fillId="2" borderId="0" xfId="0" applyFont="1" applyFill="1" applyBorder="1" applyAlignment="1" applyProtection="1">
      <alignment horizontal="left" vertical="top" wrapText="1"/>
    </xf>
    <xf numFmtId="167" fontId="2" fillId="2" borderId="16" xfId="1" applyNumberFormat="1" applyFont="1" applyFill="1" applyBorder="1" applyAlignment="1" applyProtection="1">
      <alignment horizontal="right" vertical="top"/>
    </xf>
    <xf numFmtId="167" fontId="21" fillId="2" borderId="0" xfId="1" applyNumberFormat="1" applyFont="1" applyFill="1" applyBorder="1" applyAlignment="1" applyProtection="1">
      <alignment horizontal="right" vertical="center"/>
    </xf>
    <xf numFmtId="167" fontId="18" fillId="2" borderId="0" xfId="1" applyNumberFormat="1" applyFont="1" applyFill="1" applyBorder="1" applyAlignment="1" applyProtection="1">
      <alignment horizontal="right" vertical="center"/>
      <protection locked="0"/>
    </xf>
    <xf numFmtId="167" fontId="21" fillId="2" borderId="11" xfId="1" applyNumberFormat="1" applyFont="1" applyFill="1" applyBorder="1" applyAlignment="1" applyProtection="1">
      <alignment horizontal="right" vertical="center"/>
    </xf>
    <xf numFmtId="0" fontId="21" fillId="2" borderId="16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horizontal="left" vertical="top" wrapText="1"/>
    </xf>
    <xf numFmtId="167" fontId="17" fillId="2" borderId="0" xfId="1" applyNumberFormat="1" applyFont="1" applyFill="1" applyBorder="1" applyAlignment="1" applyProtection="1">
      <alignment horizontal="right" vertical="center"/>
    </xf>
    <xf numFmtId="167" fontId="21" fillId="2" borderId="16" xfId="1" applyNumberFormat="1" applyFont="1" applyFill="1" applyBorder="1" applyAlignment="1" applyProtection="1">
      <alignment horizontal="right" vertical="top"/>
    </xf>
    <xf numFmtId="3" fontId="16" fillId="2" borderId="0" xfId="1" applyNumberFormat="1" applyFont="1" applyFill="1" applyBorder="1" applyAlignment="1" applyProtection="1">
      <alignment vertical="top"/>
    </xf>
    <xf numFmtId="3" fontId="16" fillId="2" borderId="16" xfId="1" applyNumberFormat="1" applyFont="1" applyFill="1" applyBorder="1" applyAlignment="1" applyProtection="1">
      <alignment vertical="top"/>
    </xf>
    <xf numFmtId="3" fontId="18" fillId="2" borderId="0" xfId="1" applyNumberFormat="1" applyFont="1" applyFill="1" applyBorder="1" applyAlignment="1" applyProtection="1">
      <alignment vertical="top"/>
    </xf>
    <xf numFmtId="3" fontId="18" fillId="2" borderId="16" xfId="1" applyNumberFormat="1" applyFont="1" applyFill="1" applyBorder="1" applyAlignment="1" applyProtection="1">
      <alignment vertical="top"/>
    </xf>
    <xf numFmtId="0" fontId="5" fillId="2" borderId="11" xfId="0" applyFont="1" applyFill="1" applyBorder="1" applyProtection="1"/>
    <xf numFmtId="0" fontId="8" fillId="2" borderId="13" xfId="0" applyFont="1" applyFill="1" applyBorder="1" applyAlignment="1" applyProtection="1">
      <alignment vertical="top"/>
    </xf>
    <xf numFmtId="0" fontId="8" fillId="2" borderId="1" xfId="0" applyFont="1" applyFill="1" applyBorder="1" applyAlignment="1" applyProtection="1">
      <alignment vertical="top"/>
    </xf>
    <xf numFmtId="0" fontId="8" fillId="2" borderId="14" xfId="0" applyFont="1" applyFill="1" applyBorder="1" applyAlignment="1" applyProtection="1">
      <alignment vertical="top"/>
    </xf>
    <xf numFmtId="167" fontId="8" fillId="2" borderId="1" xfId="0" applyNumberFormat="1" applyFont="1" applyFill="1" applyBorder="1" applyAlignment="1" applyProtection="1">
      <alignment vertical="top"/>
    </xf>
    <xf numFmtId="0" fontId="8" fillId="2" borderId="15" xfId="0" applyFont="1" applyFill="1" applyBorder="1" applyProtection="1"/>
    <xf numFmtId="0" fontId="8" fillId="2" borderId="0" xfId="0" applyFont="1" applyFill="1" applyBorder="1" applyAlignment="1" applyProtection="1">
      <alignment vertical="top"/>
      <protection locked="0"/>
    </xf>
    <xf numFmtId="167" fontId="8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3" fontId="26" fillId="2" borderId="0" xfId="1" applyFont="1" applyFill="1" applyBorder="1" applyProtection="1"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43" fontId="27" fillId="2" borderId="0" xfId="1" applyFont="1" applyFill="1" applyBorder="1" applyAlignment="1" applyProtection="1">
      <alignment horizontal="center" vertical="center"/>
    </xf>
    <xf numFmtId="0" fontId="8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horizontal="right"/>
      <protection locked="0"/>
    </xf>
    <xf numFmtId="0" fontId="26" fillId="2" borderId="0" xfId="0" applyFont="1" applyFill="1" applyBorder="1" applyAlignment="1" applyProtection="1">
      <alignment horizontal="center" vertical="top" wrapText="1"/>
      <protection locked="0"/>
    </xf>
    <xf numFmtId="43" fontId="26" fillId="2" borderId="0" xfId="1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966107</xdr:colOff>
      <xdr:row>0</xdr:row>
      <xdr:rowOff>40821</xdr:rowOff>
    </xdr:from>
    <xdr:to>
      <xdr:col>4</xdr:col>
      <xdr:colOff>966107</xdr:colOff>
      <xdr:row>4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882" y="40821"/>
          <a:ext cx="857250" cy="864054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0</xdr:row>
      <xdr:rowOff>57150</xdr:rowOff>
    </xdr:from>
    <xdr:to>
      <xdr:col>4</xdr:col>
      <xdr:colOff>1619250</xdr:colOff>
      <xdr:row>3</xdr:row>
      <xdr:rowOff>200025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85725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3ER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  <row r="4">
          <cell r="A4" t="str">
            <v>(Pesos)</v>
          </cell>
        </row>
        <row r="57">
          <cell r="M57">
            <v>78608609</v>
          </cell>
          <cell r="N57">
            <v>-10115879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workbookViewId="0">
      <selection activeCell="G16" sqref="G16"/>
    </sheetView>
  </sheetViews>
  <sheetFormatPr baseColWidth="10" defaultColWidth="11.42578125" defaultRowHeight="12"/>
  <cols>
    <col min="1" max="1" width="2.140625" style="7" customWidth="1"/>
    <col min="2" max="4" width="1.7109375" style="124" customWidth="1"/>
    <col min="5" max="5" width="56.42578125" style="7" customWidth="1"/>
    <col min="6" max="6" width="25.7109375" style="7" bestFit="1" customWidth="1"/>
    <col min="7" max="7" width="23.85546875" style="7" bestFit="1" customWidth="1"/>
    <col min="8" max="10" width="1.5703125" style="7" customWidth="1"/>
    <col min="11" max="11" width="68.5703125" style="7" customWidth="1"/>
    <col min="12" max="12" width="25.7109375" style="7" bestFit="1" customWidth="1"/>
    <col min="13" max="13" width="23.85546875" style="7" bestFit="1" customWidth="1"/>
    <col min="14" max="14" width="2.140625" style="134" customWidth="1"/>
    <col min="15" max="16384" width="11.42578125" style="7"/>
  </cols>
  <sheetData>
    <row r="1" spans="1:14" s="2" customFormat="1" ht="20.25" customHeight="1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4" customFormat="1" ht="16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16.5" customHeight="1">
      <c r="A4" s="5" t="str">
        <f>[1]EA!A4</f>
        <v>(Pesos)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.7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13" customFormat="1" ht="22.5" customHeight="1" thickTop="1">
      <c r="A6" s="8"/>
      <c r="B6" s="9" t="s">
        <v>2</v>
      </c>
      <c r="C6" s="9"/>
      <c r="D6" s="9"/>
      <c r="E6" s="9"/>
      <c r="F6" s="10" t="s">
        <v>3</v>
      </c>
      <c r="G6" s="10" t="s">
        <v>4</v>
      </c>
      <c r="H6" s="11" t="s">
        <v>2</v>
      </c>
      <c r="I6" s="9"/>
      <c r="J6" s="9"/>
      <c r="K6" s="9"/>
      <c r="L6" s="10" t="s">
        <v>3</v>
      </c>
      <c r="M6" s="10" t="s">
        <v>4</v>
      </c>
      <c r="N6" s="12"/>
    </row>
    <row r="7" spans="1:14" s="13" customFormat="1" ht="22.5" customHeight="1">
      <c r="A7" s="14"/>
      <c r="B7" s="15"/>
      <c r="C7" s="15"/>
      <c r="D7" s="15"/>
      <c r="E7" s="15"/>
      <c r="F7" s="16">
        <v>2019</v>
      </c>
      <c r="G7" s="16">
        <v>2018</v>
      </c>
      <c r="H7" s="17"/>
      <c r="I7" s="15"/>
      <c r="J7" s="15"/>
      <c r="K7" s="15"/>
      <c r="L7" s="16">
        <v>2019</v>
      </c>
      <c r="M7" s="16">
        <v>2018</v>
      </c>
      <c r="N7" s="18"/>
    </row>
    <row r="8" spans="1:14" ht="3.75" customHeight="1">
      <c r="A8" s="19"/>
      <c r="B8" s="20"/>
      <c r="C8" s="20"/>
      <c r="D8" s="20"/>
      <c r="E8" s="20"/>
      <c r="F8" s="20"/>
      <c r="G8" s="20"/>
      <c r="H8" s="21"/>
      <c r="I8" s="20"/>
      <c r="J8" s="20"/>
      <c r="K8" s="20"/>
      <c r="L8" s="20"/>
      <c r="M8" s="20"/>
      <c r="N8" s="22"/>
    </row>
    <row r="9" spans="1:14" s="32" customFormat="1" ht="18" customHeight="1">
      <c r="A9" s="23"/>
      <c r="B9" s="24" t="s">
        <v>5</v>
      </c>
      <c r="C9" s="25"/>
      <c r="D9" s="25"/>
      <c r="E9" s="25"/>
      <c r="F9" s="26"/>
      <c r="G9" s="27"/>
      <c r="H9" s="28" t="s">
        <v>6</v>
      </c>
      <c r="I9" s="27"/>
      <c r="J9" s="27"/>
      <c r="K9" s="29"/>
      <c r="L9" s="30"/>
      <c r="M9" s="30"/>
      <c r="N9" s="31"/>
    </row>
    <row r="10" spans="1:14" s="40" customFormat="1" ht="7.5" customHeight="1">
      <c r="A10" s="33"/>
      <c r="B10" s="34"/>
      <c r="C10" s="34"/>
      <c r="D10" s="34"/>
      <c r="E10" s="35"/>
      <c r="F10" s="36"/>
      <c r="G10" s="36"/>
      <c r="H10" s="37"/>
      <c r="I10" s="36"/>
      <c r="J10" s="36"/>
      <c r="K10" s="34"/>
      <c r="L10" s="38"/>
      <c r="M10" s="38"/>
      <c r="N10" s="39"/>
    </row>
    <row r="11" spans="1:14" s="47" customFormat="1" ht="18">
      <c r="A11" s="41"/>
      <c r="B11" s="42"/>
      <c r="C11" s="43" t="s">
        <v>7</v>
      </c>
      <c r="D11" s="43"/>
      <c r="E11" s="43"/>
      <c r="F11" s="44"/>
      <c r="G11" s="44"/>
      <c r="H11" s="45"/>
      <c r="I11" s="43" t="s">
        <v>8</v>
      </c>
      <c r="J11" s="44"/>
      <c r="K11" s="42"/>
      <c r="L11" s="44"/>
      <c r="M11" s="44"/>
      <c r="N11" s="46"/>
    </row>
    <row r="12" spans="1:14" s="40" customFormat="1" ht="7.5" customHeight="1">
      <c r="A12" s="33"/>
      <c r="B12" s="48"/>
      <c r="C12" s="48"/>
      <c r="D12" s="48"/>
      <c r="E12" s="49"/>
      <c r="F12" s="36"/>
      <c r="G12" s="36"/>
      <c r="H12" s="37"/>
      <c r="I12" s="36"/>
      <c r="J12" s="36"/>
      <c r="K12" s="48"/>
      <c r="L12" s="36"/>
      <c r="M12" s="36"/>
      <c r="N12" s="39"/>
    </row>
    <row r="13" spans="1:14" s="47" customFormat="1" ht="18" customHeight="1">
      <c r="A13" s="41"/>
      <c r="B13" s="42"/>
      <c r="C13" s="50"/>
      <c r="D13" s="50" t="s">
        <v>9</v>
      </c>
      <c r="E13" s="50"/>
      <c r="F13" s="51">
        <f>SUM(F14:F20)</f>
        <v>599817</v>
      </c>
      <c r="G13" s="51">
        <f>SUM(G14:G20)</f>
        <v>1807601</v>
      </c>
      <c r="H13" s="52"/>
      <c r="I13" s="53"/>
      <c r="J13" s="54" t="s">
        <v>10</v>
      </c>
      <c r="K13" s="42"/>
      <c r="L13" s="51">
        <f>SUM(L14:L22)</f>
        <v>28007698</v>
      </c>
      <c r="M13" s="51">
        <f>SUM(M14:M22)</f>
        <v>28668148</v>
      </c>
      <c r="N13" s="46"/>
    </row>
    <row r="14" spans="1:14" s="62" customFormat="1" ht="18" customHeight="1">
      <c r="A14" s="55"/>
      <c r="B14" s="56"/>
      <c r="C14" s="57"/>
      <c r="D14" s="57"/>
      <c r="E14" s="57" t="s">
        <v>11</v>
      </c>
      <c r="F14" s="58">
        <v>117000</v>
      </c>
      <c r="G14" s="58">
        <v>0</v>
      </c>
      <c r="H14" s="59"/>
      <c r="I14" s="60"/>
      <c r="J14" s="54"/>
      <c r="K14" s="56" t="s">
        <v>12</v>
      </c>
      <c r="L14" s="58">
        <v>10165530</v>
      </c>
      <c r="M14" s="58">
        <v>4991599</v>
      </c>
      <c r="N14" s="61"/>
    </row>
    <row r="15" spans="1:14" s="62" customFormat="1" ht="18" customHeight="1">
      <c r="A15" s="55"/>
      <c r="B15" s="56"/>
      <c r="C15" s="57"/>
      <c r="D15" s="57"/>
      <c r="E15" s="57" t="s">
        <v>13</v>
      </c>
      <c r="F15" s="58">
        <v>482817</v>
      </c>
      <c r="G15" s="58">
        <v>1807601</v>
      </c>
      <c r="H15" s="59"/>
      <c r="I15" s="60"/>
      <c r="J15" s="54"/>
      <c r="K15" s="56" t="s">
        <v>14</v>
      </c>
      <c r="L15" s="58">
        <v>481234</v>
      </c>
      <c r="M15" s="58">
        <v>848089</v>
      </c>
      <c r="N15" s="61"/>
    </row>
    <row r="16" spans="1:14" s="62" customFormat="1" ht="18" customHeight="1">
      <c r="A16" s="55"/>
      <c r="B16" s="56"/>
      <c r="C16" s="57"/>
      <c r="D16" s="57"/>
      <c r="E16" s="57" t="s">
        <v>15</v>
      </c>
      <c r="F16" s="58">
        <v>0</v>
      </c>
      <c r="G16" s="58">
        <v>0</v>
      </c>
      <c r="H16" s="59"/>
      <c r="I16" s="60"/>
      <c r="J16" s="54"/>
      <c r="K16" s="56" t="s">
        <v>16</v>
      </c>
      <c r="L16" s="58">
        <v>0</v>
      </c>
      <c r="M16" s="58">
        <v>0</v>
      </c>
      <c r="N16" s="61"/>
    </row>
    <row r="17" spans="1:14" s="62" customFormat="1" ht="18" customHeight="1">
      <c r="A17" s="55"/>
      <c r="B17" s="56"/>
      <c r="C17" s="57"/>
      <c r="D17" s="57"/>
      <c r="E17" s="57" t="s">
        <v>17</v>
      </c>
      <c r="F17" s="58">
        <v>0</v>
      </c>
      <c r="G17" s="58">
        <v>0</v>
      </c>
      <c r="H17" s="59"/>
      <c r="I17" s="60"/>
      <c r="J17" s="54"/>
      <c r="K17" s="56" t="s">
        <v>18</v>
      </c>
      <c r="L17" s="58">
        <v>0</v>
      </c>
      <c r="M17" s="58">
        <v>0</v>
      </c>
      <c r="N17" s="61"/>
    </row>
    <row r="18" spans="1:14" s="62" customFormat="1" ht="18" customHeight="1">
      <c r="A18" s="55"/>
      <c r="B18" s="56"/>
      <c r="C18" s="57"/>
      <c r="D18" s="57"/>
      <c r="E18" s="57" t="s">
        <v>19</v>
      </c>
      <c r="F18" s="58">
        <v>0</v>
      </c>
      <c r="G18" s="58">
        <v>0</v>
      </c>
      <c r="H18" s="59"/>
      <c r="I18" s="60"/>
      <c r="J18" s="54"/>
      <c r="K18" s="56" t="s">
        <v>20</v>
      </c>
      <c r="L18" s="58">
        <v>889794</v>
      </c>
      <c r="M18" s="58">
        <v>823309</v>
      </c>
      <c r="N18" s="61"/>
    </row>
    <row r="19" spans="1:14" s="62" customFormat="1" ht="18" customHeight="1">
      <c r="A19" s="55"/>
      <c r="B19" s="56"/>
      <c r="C19" s="57"/>
      <c r="D19" s="57"/>
      <c r="E19" s="57" t="s">
        <v>21</v>
      </c>
      <c r="F19" s="58">
        <v>0</v>
      </c>
      <c r="G19" s="58">
        <v>0</v>
      </c>
      <c r="H19" s="59"/>
      <c r="I19" s="60"/>
      <c r="J19" s="54"/>
      <c r="K19" s="56" t="s">
        <v>22</v>
      </c>
      <c r="L19" s="58">
        <v>0</v>
      </c>
      <c r="M19" s="58">
        <v>0</v>
      </c>
      <c r="N19" s="61"/>
    </row>
    <row r="20" spans="1:14" s="62" customFormat="1" ht="18" customHeight="1">
      <c r="A20" s="55"/>
      <c r="B20" s="56"/>
      <c r="C20" s="57"/>
      <c r="D20" s="57"/>
      <c r="E20" s="57" t="s">
        <v>23</v>
      </c>
      <c r="F20" s="58">
        <v>0</v>
      </c>
      <c r="G20" s="58">
        <v>0</v>
      </c>
      <c r="H20" s="59"/>
      <c r="I20" s="60"/>
      <c r="J20" s="54"/>
      <c r="K20" s="56" t="s">
        <v>24</v>
      </c>
      <c r="L20" s="58">
        <v>16471140</v>
      </c>
      <c r="M20" s="58">
        <v>22005151</v>
      </c>
      <c r="N20" s="61"/>
    </row>
    <row r="21" spans="1:14" s="62" customFormat="1" ht="18" customHeight="1">
      <c r="A21" s="55"/>
      <c r="B21" s="56"/>
      <c r="C21" s="57"/>
      <c r="D21" s="57"/>
      <c r="E21" s="57"/>
      <c r="F21" s="60"/>
      <c r="G21" s="60"/>
      <c r="H21" s="59"/>
      <c r="I21" s="60"/>
      <c r="J21" s="54"/>
      <c r="K21" s="56" t="s">
        <v>25</v>
      </c>
      <c r="L21" s="58">
        <v>0</v>
      </c>
      <c r="M21" s="58">
        <v>0</v>
      </c>
      <c r="N21" s="61"/>
    </row>
    <row r="22" spans="1:14" s="62" customFormat="1" ht="18" customHeight="1">
      <c r="A22" s="55"/>
      <c r="B22" s="56"/>
      <c r="C22" s="57"/>
      <c r="D22" s="50" t="s">
        <v>26</v>
      </c>
      <c r="E22" s="57"/>
      <c r="F22" s="51">
        <f>SUM(F23:F29)</f>
        <v>130068206</v>
      </c>
      <c r="G22" s="51">
        <f>SUM(G23:G29)</f>
        <v>46962995</v>
      </c>
      <c r="H22" s="52"/>
      <c r="I22" s="53"/>
      <c r="J22" s="56"/>
      <c r="K22" s="56" t="s">
        <v>27</v>
      </c>
      <c r="L22" s="58">
        <v>0</v>
      </c>
      <c r="M22" s="58">
        <v>0</v>
      </c>
      <c r="N22" s="61"/>
    </row>
    <row r="23" spans="1:14" s="62" customFormat="1" ht="18" customHeight="1">
      <c r="A23" s="55"/>
      <c r="B23" s="56"/>
      <c r="C23" s="57"/>
      <c r="D23" s="57"/>
      <c r="E23" s="57" t="s">
        <v>28</v>
      </c>
      <c r="F23" s="58">
        <v>128917582</v>
      </c>
      <c r="G23" s="58">
        <v>45313767</v>
      </c>
      <c r="H23" s="59"/>
      <c r="I23" s="60"/>
      <c r="J23" s="54"/>
      <c r="K23" s="56"/>
      <c r="L23" s="60"/>
      <c r="M23" s="60"/>
      <c r="N23" s="63"/>
    </row>
    <row r="24" spans="1:14" s="62" customFormat="1" ht="18" customHeight="1">
      <c r="A24" s="55"/>
      <c r="B24" s="56"/>
      <c r="C24" s="57"/>
      <c r="D24" s="57"/>
      <c r="E24" s="57" t="s">
        <v>29</v>
      </c>
      <c r="F24" s="58">
        <v>0</v>
      </c>
      <c r="G24" s="58">
        <v>0</v>
      </c>
      <c r="H24" s="59"/>
      <c r="I24" s="60"/>
      <c r="J24" s="54" t="s">
        <v>30</v>
      </c>
      <c r="K24" s="56"/>
      <c r="L24" s="51">
        <f>SUM(L25:L27)</f>
        <v>0</v>
      </c>
      <c r="M24" s="51">
        <f>SUM(M25:M27)</f>
        <v>0</v>
      </c>
      <c r="N24" s="63"/>
    </row>
    <row r="25" spans="1:14" s="62" customFormat="1" ht="18" customHeight="1">
      <c r="A25" s="55"/>
      <c r="B25" s="56"/>
      <c r="C25" s="57"/>
      <c r="D25" s="57"/>
      <c r="E25" s="57" t="s">
        <v>31</v>
      </c>
      <c r="F25" s="58">
        <v>1029647</v>
      </c>
      <c r="G25" s="58">
        <v>1528251</v>
      </c>
      <c r="H25" s="59"/>
      <c r="I25" s="60"/>
      <c r="J25" s="54"/>
      <c r="K25" s="56" t="s">
        <v>32</v>
      </c>
      <c r="L25" s="58">
        <v>0</v>
      </c>
      <c r="M25" s="58">
        <v>0</v>
      </c>
      <c r="N25" s="61"/>
    </row>
    <row r="26" spans="1:14" s="62" customFormat="1" ht="18" customHeight="1">
      <c r="A26" s="55"/>
      <c r="B26" s="56"/>
      <c r="C26" s="57"/>
      <c r="D26" s="57"/>
      <c r="E26" s="57" t="s">
        <v>33</v>
      </c>
      <c r="F26" s="58">
        <v>0</v>
      </c>
      <c r="G26" s="58">
        <v>0</v>
      </c>
      <c r="H26" s="59"/>
      <c r="I26" s="60"/>
      <c r="J26" s="54"/>
      <c r="K26" s="56" t="s">
        <v>34</v>
      </c>
      <c r="L26" s="58">
        <v>0</v>
      </c>
      <c r="M26" s="58">
        <v>0</v>
      </c>
      <c r="N26" s="61"/>
    </row>
    <row r="27" spans="1:14" s="62" customFormat="1" ht="18" customHeight="1">
      <c r="A27" s="55"/>
      <c r="B27" s="56"/>
      <c r="C27" s="57"/>
      <c r="D27" s="57"/>
      <c r="E27" s="57" t="s">
        <v>35</v>
      </c>
      <c r="F27" s="58">
        <v>0</v>
      </c>
      <c r="G27" s="58">
        <v>0</v>
      </c>
      <c r="H27" s="59"/>
      <c r="I27" s="60"/>
      <c r="J27" s="54"/>
      <c r="K27" s="56" t="s">
        <v>36</v>
      </c>
      <c r="L27" s="58">
        <v>0</v>
      </c>
      <c r="M27" s="58">
        <v>0</v>
      </c>
      <c r="N27" s="61"/>
    </row>
    <row r="28" spans="1:14" s="62" customFormat="1" ht="18" customHeight="1">
      <c r="A28" s="55"/>
      <c r="B28" s="56"/>
      <c r="C28" s="57"/>
      <c r="D28" s="57"/>
      <c r="E28" s="57" t="s">
        <v>37</v>
      </c>
      <c r="F28" s="58">
        <v>0</v>
      </c>
      <c r="G28" s="58">
        <v>0</v>
      </c>
      <c r="H28" s="59"/>
      <c r="I28" s="60"/>
      <c r="J28" s="54"/>
      <c r="K28" s="56"/>
      <c r="L28" s="60"/>
      <c r="M28" s="60"/>
      <c r="N28" s="63"/>
    </row>
    <row r="29" spans="1:14" s="62" customFormat="1" ht="18" customHeight="1">
      <c r="A29" s="55"/>
      <c r="B29" s="56"/>
      <c r="C29" s="57"/>
      <c r="D29" s="57"/>
      <c r="E29" s="57" t="s">
        <v>38</v>
      </c>
      <c r="F29" s="58">
        <v>120977</v>
      </c>
      <c r="G29" s="58">
        <v>120977</v>
      </c>
      <c r="H29" s="59"/>
      <c r="I29" s="60"/>
      <c r="J29" s="54" t="s">
        <v>39</v>
      </c>
      <c r="K29" s="56"/>
      <c r="L29" s="51">
        <f>SUM(L30:L31)</f>
        <v>0</v>
      </c>
      <c r="M29" s="51">
        <f>SUM(M30:M31)</f>
        <v>0</v>
      </c>
      <c r="N29" s="63"/>
    </row>
    <row r="30" spans="1:14" s="62" customFormat="1" ht="18" customHeight="1">
      <c r="A30" s="55"/>
      <c r="B30" s="56"/>
      <c r="C30" s="57"/>
      <c r="D30" s="57"/>
      <c r="E30" s="57"/>
      <c r="F30" s="60"/>
      <c r="G30" s="60"/>
      <c r="H30" s="59"/>
      <c r="I30" s="60"/>
      <c r="J30" s="54"/>
      <c r="K30" s="56" t="s">
        <v>40</v>
      </c>
      <c r="L30" s="58">
        <v>0</v>
      </c>
      <c r="M30" s="58">
        <v>0</v>
      </c>
      <c r="N30" s="61"/>
    </row>
    <row r="31" spans="1:14" s="62" customFormat="1" ht="18" customHeight="1">
      <c r="A31" s="55"/>
      <c r="B31" s="56"/>
      <c r="C31" s="57"/>
      <c r="D31" s="50" t="s">
        <v>41</v>
      </c>
      <c r="E31" s="57"/>
      <c r="F31" s="51">
        <f>SUM(F32:F36)</f>
        <v>947707</v>
      </c>
      <c r="G31" s="51">
        <f>SUM(G32:G36)</f>
        <v>0</v>
      </c>
      <c r="H31" s="52"/>
      <c r="I31" s="53"/>
      <c r="J31" s="56"/>
      <c r="K31" s="56" t="s">
        <v>42</v>
      </c>
      <c r="L31" s="58">
        <v>0</v>
      </c>
      <c r="M31" s="58">
        <v>0</v>
      </c>
      <c r="N31" s="61"/>
    </row>
    <row r="32" spans="1:14" s="62" customFormat="1" ht="18" customHeight="1">
      <c r="A32" s="55"/>
      <c r="B32" s="56"/>
      <c r="C32" s="57"/>
      <c r="D32" s="57"/>
      <c r="E32" s="57" t="s">
        <v>43</v>
      </c>
      <c r="F32" s="58">
        <v>947707</v>
      </c>
      <c r="G32" s="58">
        <v>0</v>
      </c>
      <c r="H32" s="59"/>
      <c r="I32" s="60"/>
      <c r="J32" s="54"/>
      <c r="K32" s="56"/>
      <c r="L32" s="60"/>
      <c r="M32" s="60"/>
      <c r="N32" s="63"/>
    </row>
    <row r="33" spans="1:14" s="62" customFormat="1" ht="18" customHeight="1">
      <c r="A33" s="55"/>
      <c r="B33" s="56"/>
      <c r="C33" s="57"/>
      <c r="D33" s="57"/>
      <c r="E33" s="57" t="s">
        <v>44</v>
      </c>
      <c r="F33" s="58">
        <v>0</v>
      </c>
      <c r="G33" s="58">
        <v>0</v>
      </c>
      <c r="H33" s="59"/>
      <c r="I33" s="60"/>
      <c r="J33" s="54" t="s">
        <v>45</v>
      </c>
      <c r="K33" s="56"/>
      <c r="L33" s="64">
        <v>0</v>
      </c>
      <c r="M33" s="64">
        <v>0</v>
      </c>
      <c r="N33" s="61"/>
    </row>
    <row r="34" spans="1:14" s="62" customFormat="1" ht="18" customHeight="1">
      <c r="A34" s="55"/>
      <c r="B34" s="56"/>
      <c r="C34" s="57"/>
      <c r="D34" s="57"/>
      <c r="E34" s="57" t="s">
        <v>46</v>
      </c>
      <c r="F34" s="58">
        <v>0</v>
      </c>
      <c r="G34" s="58">
        <v>0</v>
      </c>
      <c r="H34" s="59"/>
      <c r="I34" s="60"/>
      <c r="J34" s="56"/>
      <c r="K34" s="56"/>
      <c r="L34" s="56"/>
      <c r="M34" s="56"/>
      <c r="N34" s="63"/>
    </row>
    <row r="35" spans="1:14" s="62" customFormat="1" ht="18" customHeight="1">
      <c r="A35" s="55"/>
      <c r="B35" s="56"/>
      <c r="C35" s="57"/>
      <c r="D35" s="57"/>
      <c r="E35" s="57" t="s">
        <v>47</v>
      </c>
      <c r="F35" s="58">
        <v>0</v>
      </c>
      <c r="G35" s="58">
        <v>0</v>
      </c>
      <c r="H35" s="59"/>
      <c r="I35" s="60"/>
      <c r="J35" s="54" t="s">
        <v>48</v>
      </c>
      <c r="K35" s="56"/>
      <c r="L35" s="51">
        <f>SUM(L36:L38)</f>
        <v>0</v>
      </c>
      <c r="M35" s="51">
        <f>SUM(M36:M38)</f>
        <v>0</v>
      </c>
      <c r="N35" s="63"/>
    </row>
    <row r="36" spans="1:14" s="62" customFormat="1" ht="18" customHeight="1">
      <c r="A36" s="55"/>
      <c r="B36" s="56"/>
      <c r="C36" s="57"/>
      <c r="D36" s="57"/>
      <c r="E36" s="57" t="s">
        <v>49</v>
      </c>
      <c r="F36" s="58">
        <v>0</v>
      </c>
      <c r="G36" s="58">
        <v>0</v>
      </c>
      <c r="H36" s="59"/>
      <c r="I36" s="60"/>
      <c r="J36" s="54"/>
      <c r="K36" s="56" t="s">
        <v>50</v>
      </c>
      <c r="L36" s="58">
        <v>0</v>
      </c>
      <c r="M36" s="58">
        <v>0</v>
      </c>
      <c r="N36" s="61"/>
    </row>
    <row r="37" spans="1:14" s="62" customFormat="1" ht="18" customHeight="1">
      <c r="A37" s="55"/>
      <c r="B37" s="56"/>
      <c r="C37" s="57"/>
      <c r="D37" s="57"/>
      <c r="E37" s="57"/>
      <c r="F37" s="60"/>
      <c r="G37" s="60"/>
      <c r="H37" s="59"/>
      <c r="I37" s="60"/>
      <c r="J37" s="54"/>
      <c r="K37" s="56" t="s">
        <v>51</v>
      </c>
      <c r="L37" s="58">
        <v>0</v>
      </c>
      <c r="M37" s="58">
        <v>0</v>
      </c>
      <c r="N37" s="61"/>
    </row>
    <row r="38" spans="1:14" s="62" customFormat="1" ht="18" customHeight="1">
      <c r="A38" s="55"/>
      <c r="B38" s="56"/>
      <c r="C38" s="57"/>
      <c r="D38" s="50" t="s">
        <v>52</v>
      </c>
      <c r="E38" s="57"/>
      <c r="F38" s="51">
        <f>SUM(F39:F43)</f>
        <v>0</v>
      </c>
      <c r="G38" s="51">
        <f>SUM(G39:G43)</f>
        <v>0</v>
      </c>
      <c r="H38" s="52"/>
      <c r="I38" s="53"/>
      <c r="J38" s="56"/>
      <c r="K38" s="56" t="s">
        <v>53</v>
      </c>
      <c r="L38" s="58">
        <v>0</v>
      </c>
      <c r="M38" s="58">
        <v>0</v>
      </c>
      <c r="N38" s="61"/>
    </row>
    <row r="39" spans="1:14" s="62" customFormat="1" ht="18" customHeight="1">
      <c r="A39" s="55"/>
      <c r="B39" s="56"/>
      <c r="C39" s="57"/>
      <c r="D39" s="57"/>
      <c r="E39" s="57" t="s">
        <v>54</v>
      </c>
      <c r="F39" s="58">
        <v>0</v>
      </c>
      <c r="G39" s="58">
        <v>0</v>
      </c>
      <c r="H39" s="59"/>
      <c r="I39" s="60"/>
      <c r="J39" s="54"/>
      <c r="K39" s="56"/>
      <c r="L39" s="56"/>
      <c r="M39" s="56"/>
      <c r="N39" s="63"/>
    </row>
    <row r="40" spans="1:14" s="62" customFormat="1" ht="18" customHeight="1">
      <c r="A40" s="55"/>
      <c r="B40" s="56"/>
      <c r="C40" s="57"/>
      <c r="D40" s="57"/>
      <c r="E40" s="57" t="s">
        <v>55</v>
      </c>
      <c r="F40" s="58">
        <v>0</v>
      </c>
      <c r="G40" s="58">
        <v>0</v>
      </c>
      <c r="H40" s="59"/>
      <c r="I40" s="60"/>
      <c r="J40" s="54" t="s">
        <v>56</v>
      </c>
      <c r="K40" s="56"/>
      <c r="L40" s="51">
        <f>SUM(L41:L46)</f>
        <v>0</v>
      </c>
      <c r="M40" s="51">
        <f>SUM(M41:M46)</f>
        <v>0</v>
      </c>
      <c r="N40" s="63"/>
    </row>
    <row r="41" spans="1:14" s="62" customFormat="1" ht="18" customHeight="1">
      <c r="A41" s="55"/>
      <c r="B41" s="56"/>
      <c r="C41" s="57"/>
      <c r="D41" s="57"/>
      <c r="E41" s="57" t="s">
        <v>57</v>
      </c>
      <c r="F41" s="58">
        <v>0</v>
      </c>
      <c r="G41" s="58">
        <v>0</v>
      </c>
      <c r="H41" s="59"/>
      <c r="I41" s="60"/>
      <c r="J41" s="54"/>
      <c r="K41" s="56" t="s">
        <v>58</v>
      </c>
      <c r="L41" s="58">
        <v>0</v>
      </c>
      <c r="M41" s="58">
        <v>0</v>
      </c>
      <c r="N41" s="61"/>
    </row>
    <row r="42" spans="1:14" s="62" customFormat="1" ht="18" customHeight="1">
      <c r="A42" s="55"/>
      <c r="B42" s="56"/>
      <c r="C42" s="57"/>
      <c r="D42" s="57"/>
      <c r="E42" s="57" t="s">
        <v>59</v>
      </c>
      <c r="F42" s="58">
        <v>0</v>
      </c>
      <c r="G42" s="58">
        <v>0</v>
      </c>
      <c r="H42" s="59"/>
      <c r="I42" s="60"/>
      <c r="J42" s="54"/>
      <c r="K42" s="56" t="s">
        <v>60</v>
      </c>
      <c r="L42" s="58">
        <v>0</v>
      </c>
      <c r="M42" s="58">
        <v>0</v>
      </c>
      <c r="N42" s="61"/>
    </row>
    <row r="43" spans="1:14" s="62" customFormat="1" ht="18" customHeight="1">
      <c r="A43" s="55"/>
      <c r="B43" s="56"/>
      <c r="C43" s="57"/>
      <c r="D43" s="57"/>
      <c r="E43" s="57" t="s">
        <v>61</v>
      </c>
      <c r="F43" s="58">
        <v>0</v>
      </c>
      <c r="G43" s="58">
        <v>0</v>
      </c>
      <c r="H43" s="59"/>
      <c r="I43" s="60"/>
      <c r="J43" s="56"/>
      <c r="K43" s="56" t="s">
        <v>62</v>
      </c>
      <c r="L43" s="58">
        <v>0</v>
      </c>
      <c r="M43" s="58">
        <v>0</v>
      </c>
      <c r="N43" s="61"/>
    </row>
    <row r="44" spans="1:14" s="62" customFormat="1" ht="18" customHeight="1">
      <c r="A44" s="55"/>
      <c r="B44" s="56"/>
      <c r="C44" s="57"/>
      <c r="D44" s="57"/>
      <c r="E44" s="57"/>
      <c r="F44" s="60"/>
      <c r="G44" s="60"/>
      <c r="H44" s="59"/>
      <c r="I44" s="60"/>
      <c r="J44" s="54"/>
      <c r="K44" s="56" t="s">
        <v>63</v>
      </c>
      <c r="L44" s="58">
        <v>0</v>
      </c>
      <c r="M44" s="58">
        <v>0</v>
      </c>
      <c r="N44" s="61"/>
    </row>
    <row r="45" spans="1:14" s="62" customFormat="1" ht="18" customHeight="1">
      <c r="A45" s="55"/>
      <c r="B45" s="56"/>
      <c r="C45" s="57"/>
      <c r="D45" s="50" t="s">
        <v>64</v>
      </c>
      <c r="E45" s="57"/>
      <c r="F45" s="64">
        <v>0</v>
      </c>
      <c r="G45" s="64">
        <v>0</v>
      </c>
      <c r="H45" s="52"/>
      <c r="I45" s="53"/>
      <c r="J45" s="56"/>
      <c r="K45" s="56" t="s">
        <v>65</v>
      </c>
      <c r="L45" s="58">
        <v>0</v>
      </c>
      <c r="M45" s="58">
        <v>0</v>
      </c>
      <c r="N45" s="61"/>
    </row>
    <row r="46" spans="1:14" s="62" customFormat="1" ht="18" customHeight="1">
      <c r="A46" s="55"/>
      <c r="B46" s="56"/>
      <c r="C46" s="57"/>
      <c r="D46" s="57"/>
      <c r="E46" s="57"/>
      <c r="F46" s="60"/>
      <c r="G46" s="60"/>
      <c r="H46" s="59"/>
      <c r="I46" s="60"/>
      <c r="J46" s="54"/>
      <c r="K46" s="56" t="s">
        <v>66</v>
      </c>
      <c r="L46" s="58">
        <v>0</v>
      </c>
      <c r="M46" s="58">
        <v>0</v>
      </c>
      <c r="N46" s="61"/>
    </row>
    <row r="47" spans="1:14" s="62" customFormat="1" ht="18" customHeight="1">
      <c r="A47" s="55"/>
      <c r="B47" s="56"/>
      <c r="C47" s="57"/>
      <c r="D47" s="50" t="s">
        <v>67</v>
      </c>
      <c r="E47" s="65"/>
      <c r="F47" s="51">
        <f>SUM(F48:F49)</f>
        <v>0</v>
      </c>
      <c r="G47" s="51">
        <f>SUM(G48:G49)</f>
        <v>0</v>
      </c>
      <c r="H47" s="59"/>
      <c r="I47" s="60"/>
      <c r="J47" s="54"/>
      <c r="K47" s="56"/>
      <c r="L47" s="56"/>
      <c r="M47" s="56"/>
      <c r="N47" s="63"/>
    </row>
    <row r="48" spans="1:14" s="62" customFormat="1" ht="18" customHeight="1">
      <c r="A48" s="55"/>
      <c r="B48" s="56"/>
      <c r="C48" s="65"/>
      <c r="D48" s="65"/>
      <c r="E48" s="65" t="s">
        <v>68</v>
      </c>
      <c r="F48" s="58">
        <v>0</v>
      </c>
      <c r="G48" s="58">
        <v>0</v>
      </c>
      <c r="H48" s="52"/>
      <c r="I48" s="53"/>
      <c r="J48" s="54" t="s">
        <v>69</v>
      </c>
      <c r="K48" s="56"/>
      <c r="L48" s="51">
        <f>SUM(L49:L51)</f>
        <v>0</v>
      </c>
      <c r="M48" s="51">
        <f>SUM(M49:M51)</f>
        <v>0</v>
      </c>
      <c r="N48" s="63"/>
    </row>
    <row r="49" spans="1:14" s="62" customFormat="1" ht="18" customHeight="1">
      <c r="A49" s="55"/>
      <c r="B49" s="56"/>
      <c r="C49" s="65"/>
      <c r="D49" s="65"/>
      <c r="E49" s="65" t="s">
        <v>70</v>
      </c>
      <c r="F49" s="58">
        <v>0</v>
      </c>
      <c r="G49" s="58">
        <v>0</v>
      </c>
      <c r="H49" s="59"/>
      <c r="I49" s="60"/>
      <c r="J49" s="66"/>
      <c r="K49" s="56" t="s">
        <v>71</v>
      </c>
      <c r="L49" s="58">
        <v>0</v>
      </c>
      <c r="M49" s="58">
        <v>0</v>
      </c>
      <c r="N49" s="61"/>
    </row>
    <row r="50" spans="1:14" s="62" customFormat="1" ht="18" customHeight="1">
      <c r="A50" s="55"/>
      <c r="B50" s="56"/>
      <c r="C50" s="65"/>
      <c r="D50" s="65"/>
      <c r="E50" s="65"/>
      <c r="F50" s="60"/>
      <c r="G50" s="60"/>
      <c r="H50" s="59"/>
      <c r="I50" s="60"/>
      <c r="J50" s="66"/>
      <c r="K50" s="56" t="s">
        <v>72</v>
      </c>
      <c r="L50" s="58">
        <v>0</v>
      </c>
      <c r="M50" s="58">
        <v>0</v>
      </c>
      <c r="N50" s="61"/>
    </row>
    <row r="51" spans="1:14" s="62" customFormat="1" ht="18" customHeight="1">
      <c r="A51" s="55"/>
      <c r="B51" s="56"/>
      <c r="C51" s="65"/>
      <c r="D51" s="50" t="s">
        <v>73</v>
      </c>
      <c r="E51" s="65"/>
      <c r="F51" s="51">
        <f>SUM(F52:F55)</f>
        <v>0</v>
      </c>
      <c r="G51" s="51">
        <f>SUM(G52:G55)</f>
        <v>0</v>
      </c>
      <c r="H51" s="59"/>
      <c r="I51" s="60"/>
      <c r="J51" s="56"/>
      <c r="K51" s="56" t="s">
        <v>74</v>
      </c>
      <c r="L51" s="58">
        <v>0</v>
      </c>
      <c r="M51" s="58">
        <v>0</v>
      </c>
      <c r="N51" s="61"/>
    </row>
    <row r="52" spans="1:14" s="62" customFormat="1" ht="18" customHeight="1">
      <c r="A52" s="55"/>
      <c r="B52" s="56"/>
      <c r="C52" s="57"/>
      <c r="D52" s="56"/>
      <c r="E52" s="57" t="s">
        <v>75</v>
      </c>
      <c r="F52" s="58">
        <v>0</v>
      </c>
      <c r="G52" s="58">
        <v>0</v>
      </c>
      <c r="H52" s="52"/>
      <c r="I52" s="53"/>
      <c r="J52" s="56"/>
      <c r="K52" s="56"/>
      <c r="L52" s="56"/>
      <c r="M52" s="56"/>
      <c r="N52" s="63"/>
    </row>
    <row r="53" spans="1:14" s="62" customFormat="1" ht="18" customHeight="1">
      <c r="A53" s="55"/>
      <c r="B53" s="56"/>
      <c r="C53" s="57"/>
      <c r="D53" s="57"/>
      <c r="E53" s="57" t="s">
        <v>76</v>
      </c>
      <c r="F53" s="58">
        <v>0</v>
      </c>
      <c r="G53" s="58">
        <v>0</v>
      </c>
      <c r="H53" s="59"/>
      <c r="I53" s="60"/>
      <c r="J53" s="54" t="s">
        <v>77</v>
      </c>
      <c r="K53" s="56"/>
      <c r="L53" s="51">
        <f>SUM(L54:L56)</f>
        <v>0</v>
      </c>
      <c r="M53" s="51">
        <f>SUM(M54:M56)</f>
        <v>0</v>
      </c>
      <c r="N53" s="63"/>
    </row>
    <row r="54" spans="1:14" s="62" customFormat="1" ht="18" customHeight="1">
      <c r="A54" s="55"/>
      <c r="B54" s="56"/>
      <c r="C54" s="57"/>
      <c r="D54" s="57"/>
      <c r="E54" s="57" t="s">
        <v>78</v>
      </c>
      <c r="F54" s="58">
        <v>0</v>
      </c>
      <c r="G54" s="58">
        <v>0</v>
      </c>
      <c r="H54" s="59"/>
      <c r="I54" s="60"/>
      <c r="J54" s="54"/>
      <c r="K54" s="56" t="s">
        <v>79</v>
      </c>
      <c r="L54" s="58">
        <v>0</v>
      </c>
      <c r="M54" s="58">
        <v>0</v>
      </c>
      <c r="N54" s="61"/>
    </row>
    <row r="55" spans="1:14" s="62" customFormat="1" ht="18" customHeight="1">
      <c r="A55" s="55"/>
      <c r="B55" s="56"/>
      <c r="C55" s="57"/>
      <c r="D55" s="57"/>
      <c r="E55" s="57" t="s">
        <v>80</v>
      </c>
      <c r="F55" s="58">
        <v>0</v>
      </c>
      <c r="G55" s="58">
        <v>0</v>
      </c>
      <c r="H55" s="59"/>
      <c r="I55" s="60"/>
      <c r="J55" s="54"/>
      <c r="K55" s="67" t="s">
        <v>81</v>
      </c>
      <c r="L55" s="58">
        <v>0</v>
      </c>
      <c r="M55" s="58">
        <v>0</v>
      </c>
      <c r="N55" s="61"/>
    </row>
    <row r="56" spans="1:14" s="62" customFormat="1" ht="18" customHeight="1">
      <c r="A56" s="55"/>
      <c r="B56" s="56"/>
      <c r="C56" s="57"/>
      <c r="D56" s="57"/>
      <c r="E56" s="56"/>
      <c r="F56" s="56"/>
      <c r="G56" s="56"/>
      <c r="H56" s="59"/>
      <c r="I56" s="60"/>
      <c r="J56" s="56"/>
      <c r="K56" s="67" t="s">
        <v>82</v>
      </c>
      <c r="L56" s="58">
        <v>0</v>
      </c>
      <c r="M56" s="58">
        <v>0</v>
      </c>
      <c r="N56" s="61"/>
    </row>
    <row r="57" spans="1:14" s="62" customFormat="1" ht="18" customHeight="1">
      <c r="A57" s="55"/>
      <c r="B57" s="68"/>
      <c r="C57" s="68"/>
      <c r="D57" s="68"/>
      <c r="E57" s="67"/>
      <c r="F57" s="60"/>
      <c r="G57" s="60"/>
      <c r="H57" s="59"/>
      <c r="I57" s="60"/>
      <c r="J57" s="56"/>
      <c r="K57" s="56"/>
      <c r="L57" s="56"/>
      <c r="M57" s="56"/>
      <c r="N57" s="63"/>
    </row>
    <row r="58" spans="1:14" s="62" customFormat="1" ht="18" customHeight="1">
      <c r="A58" s="41"/>
      <c r="B58" s="69"/>
      <c r="C58" s="56"/>
      <c r="D58" s="56"/>
      <c r="E58" s="56"/>
      <c r="F58" s="56"/>
      <c r="G58" s="56"/>
      <c r="H58" s="52"/>
      <c r="I58" s="53"/>
      <c r="J58" s="53"/>
      <c r="K58" s="56"/>
      <c r="L58" s="56"/>
      <c r="M58" s="56"/>
      <c r="N58" s="63"/>
    </row>
    <row r="59" spans="1:14" s="62" customFormat="1" ht="24" customHeight="1">
      <c r="A59" s="55"/>
      <c r="B59" s="68"/>
      <c r="C59" s="43" t="s">
        <v>83</v>
      </c>
      <c r="D59" s="43"/>
      <c r="E59" s="43"/>
      <c r="F59" s="51">
        <f>F13+F22+F31+F38+F45+F47+F51</f>
        <v>131615730</v>
      </c>
      <c r="G59" s="51">
        <f>G13+G22+G31+G38+G45+G47+G51</f>
        <v>48770596</v>
      </c>
      <c r="H59" s="59"/>
      <c r="I59" s="43" t="s">
        <v>84</v>
      </c>
      <c r="J59" s="70"/>
      <c r="K59" s="71"/>
      <c r="L59" s="51">
        <f>L13+L24+L29+L33+L35+L40+L48+L53</f>
        <v>28007698</v>
      </c>
      <c r="M59" s="51">
        <f>M13+M24+M29+M33+M35+M40+M48+M53</f>
        <v>28668148</v>
      </c>
      <c r="N59" s="63"/>
    </row>
    <row r="60" spans="1:14" s="62" customFormat="1" ht="11.45" customHeight="1">
      <c r="A60" s="55"/>
      <c r="B60" s="68"/>
      <c r="C60" s="56"/>
      <c r="D60" s="56"/>
      <c r="E60" s="56"/>
      <c r="F60" s="56"/>
      <c r="G60" s="56"/>
      <c r="H60" s="59"/>
      <c r="I60" s="56"/>
      <c r="J60" s="56"/>
      <c r="K60" s="56"/>
      <c r="L60" s="56"/>
      <c r="M60" s="56"/>
      <c r="N60" s="63"/>
    </row>
    <row r="61" spans="1:14" s="78" customFormat="1" ht="6.75" customHeight="1" thickBot="1">
      <c r="A61" s="72"/>
      <c r="B61" s="73"/>
      <c r="C61" s="73"/>
      <c r="D61" s="73"/>
      <c r="E61" s="73"/>
      <c r="F61" s="73"/>
      <c r="G61" s="73"/>
      <c r="H61" s="74"/>
      <c r="I61" s="73"/>
      <c r="J61" s="73"/>
      <c r="K61" s="75"/>
      <c r="L61" s="76"/>
      <c r="M61" s="76"/>
      <c r="N61" s="77"/>
    </row>
    <row r="62" spans="1:14" s="78" customFormat="1" ht="18.75" customHeight="1" thickTop="1">
      <c r="A62" s="79"/>
      <c r="B62" s="80"/>
      <c r="C62" s="43" t="s">
        <v>85</v>
      </c>
      <c r="D62" s="80"/>
      <c r="E62" s="81"/>
      <c r="F62" s="82"/>
      <c r="G62" s="82"/>
      <c r="H62" s="83"/>
      <c r="I62" s="43" t="s">
        <v>86</v>
      </c>
      <c r="J62" s="84"/>
      <c r="K62" s="84"/>
      <c r="L62" s="84"/>
      <c r="M62" s="84"/>
      <c r="N62" s="85"/>
    </row>
    <row r="63" spans="1:14" s="40" customFormat="1" ht="8.25" customHeight="1">
      <c r="A63" s="33"/>
      <c r="B63" s="86"/>
      <c r="C63" s="86"/>
      <c r="D63" s="86"/>
      <c r="E63" s="86"/>
      <c r="F63" s="87"/>
      <c r="G63" s="87"/>
      <c r="H63" s="83"/>
      <c r="I63" s="87"/>
      <c r="J63" s="87"/>
      <c r="K63" s="88"/>
      <c r="L63" s="87"/>
      <c r="M63" s="87"/>
      <c r="N63" s="39"/>
    </row>
    <row r="64" spans="1:14" s="78" customFormat="1" ht="18" customHeight="1">
      <c r="A64" s="89"/>
      <c r="B64" s="84"/>
      <c r="C64" s="84"/>
      <c r="D64" s="54" t="s">
        <v>87</v>
      </c>
      <c r="E64" s="67"/>
      <c r="F64" s="90">
        <v>0</v>
      </c>
      <c r="G64" s="90">
        <v>0</v>
      </c>
      <c r="H64" s="91"/>
      <c r="I64" s="92"/>
      <c r="J64" s="54" t="s">
        <v>88</v>
      </c>
      <c r="K64" s="42"/>
      <c r="L64" s="90">
        <v>134359</v>
      </c>
      <c r="M64" s="90">
        <v>134359</v>
      </c>
      <c r="N64" s="93"/>
    </row>
    <row r="65" spans="1:14" s="78" customFormat="1" ht="18" customHeight="1">
      <c r="A65" s="89"/>
      <c r="B65" s="84"/>
      <c r="C65" s="84"/>
      <c r="D65" s="54"/>
      <c r="E65" s="67"/>
      <c r="F65" s="94"/>
      <c r="G65" s="94"/>
      <c r="H65" s="91"/>
      <c r="I65" s="92"/>
      <c r="J65" s="54"/>
      <c r="K65" s="42"/>
      <c r="L65" s="53"/>
      <c r="M65" s="53"/>
      <c r="N65" s="85"/>
    </row>
    <row r="66" spans="1:14" s="78" customFormat="1" ht="18" customHeight="1">
      <c r="A66" s="89"/>
      <c r="B66" s="84"/>
      <c r="C66" s="84"/>
      <c r="D66" s="54" t="s">
        <v>89</v>
      </c>
      <c r="E66" s="67"/>
      <c r="F66" s="90">
        <v>0</v>
      </c>
      <c r="G66" s="90">
        <v>0</v>
      </c>
      <c r="H66" s="91"/>
      <c r="I66" s="92"/>
      <c r="J66" s="54" t="s">
        <v>90</v>
      </c>
      <c r="K66" s="42"/>
      <c r="L66" s="90">
        <v>0</v>
      </c>
      <c r="M66" s="90">
        <v>0</v>
      </c>
      <c r="N66" s="93"/>
    </row>
    <row r="67" spans="1:14" s="78" customFormat="1" ht="18" customHeight="1">
      <c r="A67" s="89"/>
      <c r="B67" s="84"/>
      <c r="C67" s="84"/>
      <c r="D67" s="54"/>
      <c r="E67" s="67"/>
      <c r="F67" s="94"/>
      <c r="G67" s="94"/>
      <c r="H67" s="91"/>
      <c r="I67" s="92"/>
      <c r="J67" s="54"/>
      <c r="K67" s="42"/>
      <c r="L67" s="95"/>
      <c r="M67" s="95"/>
      <c r="N67" s="85"/>
    </row>
    <row r="68" spans="1:14" s="78" customFormat="1" ht="18" customHeight="1">
      <c r="A68" s="89"/>
      <c r="B68" s="84"/>
      <c r="C68" s="84"/>
      <c r="D68" s="54" t="s">
        <v>91</v>
      </c>
      <c r="E68" s="67"/>
      <c r="F68" s="90">
        <v>228962765</v>
      </c>
      <c r="G68" s="90">
        <v>228962765</v>
      </c>
      <c r="H68" s="91"/>
      <c r="I68" s="92"/>
      <c r="J68" s="54" t="s">
        <v>92</v>
      </c>
      <c r="K68" s="42"/>
      <c r="L68" s="90">
        <v>0</v>
      </c>
      <c r="M68" s="90">
        <v>0</v>
      </c>
      <c r="N68" s="93"/>
    </row>
    <row r="69" spans="1:14" s="78" customFormat="1" ht="18" customHeight="1">
      <c r="A69" s="89"/>
      <c r="B69" s="84"/>
      <c r="C69" s="84"/>
      <c r="D69" s="54"/>
      <c r="E69" s="67"/>
      <c r="F69" s="94"/>
      <c r="G69" s="94"/>
      <c r="H69" s="91"/>
      <c r="I69" s="92"/>
      <c r="J69" s="54"/>
      <c r="K69" s="42"/>
      <c r="L69" s="95"/>
      <c r="M69" s="95"/>
      <c r="N69" s="85"/>
    </row>
    <row r="70" spans="1:14" s="40" customFormat="1" ht="18" customHeight="1">
      <c r="A70" s="33"/>
      <c r="B70" s="86"/>
      <c r="C70" s="86"/>
      <c r="D70" s="54" t="s">
        <v>93</v>
      </c>
      <c r="E70" s="67"/>
      <c r="F70" s="90">
        <v>128019443</v>
      </c>
      <c r="G70" s="90">
        <v>127834112</v>
      </c>
      <c r="H70" s="83"/>
      <c r="I70" s="87"/>
      <c r="J70" s="54" t="s">
        <v>94</v>
      </c>
      <c r="K70" s="69"/>
      <c r="L70" s="90">
        <v>0</v>
      </c>
      <c r="M70" s="90">
        <v>0</v>
      </c>
      <c r="N70" s="96"/>
    </row>
    <row r="71" spans="1:14" s="40" customFormat="1" ht="18" customHeight="1">
      <c r="A71" s="33"/>
      <c r="B71" s="86"/>
      <c r="C71" s="86"/>
      <c r="D71" s="54"/>
      <c r="E71" s="67"/>
      <c r="F71" s="94"/>
      <c r="G71" s="94"/>
      <c r="H71" s="83"/>
      <c r="I71" s="87"/>
      <c r="J71" s="54"/>
      <c r="K71" s="69"/>
      <c r="L71" s="53"/>
      <c r="M71" s="53"/>
      <c r="N71" s="39"/>
    </row>
    <row r="72" spans="1:14" s="40" customFormat="1" ht="18" customHeight="1">
      <c r="A72" s="33"/>
      <c r="B72" s="86"/>
      <c r="C72" s="86"/>
      <c r="D72" s="97" t="s">
        <v>95</v>
      </c>
      <c r="E72" s="67"/>
      <c r="F72" s="90">
        <v>5610427</v>
      </c>
      <c r="G72" s="90">
        <v>5520501</v>
      </c>
      <c r="H72" s="83"/>
      <c r="I72" s="87"/>
      <c r="J72" s="54" t="s">
        <v>96</v>
      </c>
      <c r="K72" s="69"/>
      <c r="L72" s="90">
        <v>0</v>
      </c>
      <c r="M72" s="90">
        <v>0</v>
      </c>
      <c r="N72" s="96"/>
    </row>
    <row r="73" spans="1:14" s="40" customFormat="1" ht="18" customHeight="1">
      <c r="A73" s="33"/>
      <c r="B73" s="86"/>
      <c r="C73" s="86"/>
      <c r="D73" s="54"/>
      <c r="E73" s="67"/>
      <c r="F73" s="94"/>
      <c r="G73" s="94"/>
      <c r="H73" s="83"/>
      <c r="I73" s="87"/>
      <c r="J73" s="54"/>
      <c r="K73" s="69"/>
      <c r="L73" s="53"/>
      <c r="M73" s="53"/>
      <c r="N73" s="39"/>
    </row>
    <row r="74" spans="1:14" s="40" customFormat="1" ht="18" customHeight="1">
      <c r="A74" s="33"/>
      <c r="B74" s="86"/>
      <c r="C74" s="86"/>
      <c r="D74" s="54" t="s">
        <v>97</v>
      </c>
      <c r="E74" s="67"/>
      <c r="F74" s="90">
        <v>-105466494</v>
      </c>
      <c r="G74" s="90">
        <v>-100776609</v>
      </c>
      <c r="H74" s="83"/>
      <c r="I74" s="87"/>
      <c r="J74" s="54" t="s">
        <v>98</v>
      </c>
      <c r="K74" s="69"/>
      <c r="L74" s="90">
        <v>13546000</v>
      </c>
      <c r="M74" s="90">
        <v>13546000</v>
      </c>
      <c r="N74" s="96"/>
    </row>
    <row r="75" spans="1:14" s="40" customFormat="1" ht="18" customHeight="1">
      <c r="A75" s="33"/>
      <c r="B75" s="86"/>
      <c r="C75" s="86"/>
      <c r="D75" s="98"/>
      <c r="E75" s="67"/>
      <c r="F75" s="94"/>
      <c r="G75" s="94"/>
      <c r="H75" s="83"/>
      <c r="I75" s="87"/>
      <c r="J75" s="87"/>
      <c r="K75" s="86"/>
      <c r="L75" s="87"/>
      <c r="M75" s="87"/>
      <c r="N75" s="39"/>
    </row>
    <row r="76" spans="1:14" s="62" customFormat="1" ht="18" customHeight="1">
      <c r="A76" s="55"/>
      <c r="B76" s="56"/>
      <c r="C76" s="56"/>
      <c r="D76" s="54" t="s">
        <v>99</v>
      </c>
      <c r="E76" s="67"/>
      <c r="F76" s="90">
        <v>0</v>
      </c>
      <c r="G76" s="90">
        <v>0</v>
      </c>
      <c r="H76" s="59"/>
      <c r="I76" s="60"/>
      <c r="J76" s="56"/>
      <c r="K76" s="56"/>
      <c r="L76" s="60"/>
      <c r="M76" s="60"/>
      <c r="N76" s="63"/>
    </row>
    <row r="77" spans="1:14" s="62" customFormat="1" ht="18" customHeight="1">
      <c r="A77" s="55"/>
      <c r="B77" s="56"/>
      <c r="C77" s="56"/>
      <c r="D77" s="56"/>
      <c r="E77" s="67"/>
      <c r="F77" s="94"/>
      <c r="G77" s="94"/>
      <c r="H77" s="59"/>
      <c r="I77" s="43" t="s">
        <v>100</v>
      </c>
      <c r="J77" s="56"/>
      <c r="K77" s="56"/>
      <c r="L77" s="51">
        <f>L64+L66+L68+L70+L72+L74</f>
        <v>13680359</v>
      </c>
      <c r="M77" s="51">
        <f>M64+M66+M68+M70+M72+M74</f>
        <v>13680359</v>
      </c>
      <c r="N77" s="63"/>
    </row>
    <row r="78" spans="1:14" s="62" customFormat="1" ht="18" customHeight="1">
      <c r="A78" s="55"/>
      <c r="B78" s="56"/>
      <c r="C78" s="56"/>
      <c r="D78" s="50" t="s">
        <v>101</v>
      </c>
      <c r="E78" s="99"/>
      <c r="F78" s="90">
        <v>0</v>
      </c>
      <c r="G78" s="90">
        <v>0</v>
      </c>
      <c r="H78" s="59"/>
      <c r="I78" s="60"/>
      <c r="J78" s="56"/>
      <c r="K78" s="56"/>
      <c r="L78" s="60"/>
      <c r="M78" s="60"/>
      <c r="N78" s="63"/>
    </row>
    <row r="79" spans="1:14" s="62" customFormat="1" ht="18" customHeight="1">
      <c r="A79" s="55"/>
      <c r="B79" s="56"/>
      <c r="C79" s="56"/>
      <c r="D79" s="56"/>
      <c r="E79" s="67"/>
      <c r="F79" s="94"/>
      <c r="G79" s="94"/>
      <c r="H79" s="59"/>
      <c r="I79" s="60"/>
      <c r="J79" s="56"/>
      <c r="K79" s="56"/>
      <c r="L79" s="60"/>
      <c r="M79" s="60"/>
      <c r="N79" s="63"/>
    </row>
    <row r="80" spans="1:14" s="62" customFormat="1" ht="18" customHeight="1">
      <c r="A80" s="55"/>
      <c r="B80" s="56"/>
      <c r="C80" s="56"/>
      <c r="D80" s="50" t="s">
        <v>102</v>
      </c>
      <c r="E80" s="67"/>
      <c r="F80" s="90">
        <v>0</v>
      </c>
      <c r="G80" s="90">
        <v>0</v>
      </c>
      <c r="H80" s="100" t="s">
        <v>103</v>
      </c>
      <c r="I80" s="60"/>
      <c r="J80" s="56"/>
      <c r="K80" s="56"/>
      <c r="L80" s="101">
        <f>L59+L77</f>
        <v>41688057</v>
      </c>
      <c r="M80" s="101">
        <f>M59+M77</f>
        <v>42348507</v>
      </c>
      <c r="N80" s="63"/>
    </row>
    <row r="81" spans="1:14" s="62" customFormat="1" ht="18" customHeight="1">
      <c r="A81" s="55"/>
      <c r="B81" s="56"/>
      <c r="C81" s="56"/>
      <c r="D81" s="56"/>
      <c r="E81" s="67"/>
      <c r="F81" s="67"/>
      <c r="G81" s="102"/>
      <c r="H81" s="103"/>
      <c r="I81" s="56"/>
      <c r="J81" s="56"/>
      <c r="K81" s="56"/>
      <c r="L81" s="56"/>
      <c r="M81" s="56"/>
      <c r="N81" s="63"/>
    </row>
    <row r="82" spans="1:14" s="62" customFormat="1" ht="18" customHeight="1">
      <c r="A82" s="55"/>
      <c r="B82" s="56"/>
      <c r="C82" s="56"/>
      <c r="D82" s="56"/>
      <c r="E82" s="67"/>
      <c r="F82" s="67"/>
      <c r="G82" s="102"/>
      <c r="H82" s="59"/>
      <c r="I82" s="60"/>
      <c r="J82" s="60"/>
      <c r="K82" s="67"/>
      <c r="L82" s="60"/>
      <c r="M82" s="60"/>
      <c r="N82" s="63"/>
    </row>
    <row r="83" spans="1:14" s="62" customFormat="1" ht="18" customHeight="1">
      <c r="A83" s="55"/>
      <c r="B83" s="56"/>
      <c r="C83" s="43" t="s">
        <v>104</v>
      </c>
      <c r="D83" s="43"/>
      <c r="E83" s="43"/>
      <c r="F83" s="51">
        <f>F64+F66+F68+F70+F72+F74+F76+F78+F80</f>
        <v>257126141</v>
      </c>
      <c r="G83" s="104">
        <f>G64+G66+G68+G70+G72+G74+G76+G78+G80</f>
        <v>261540769</v>
      </c>
      <c r="H83" s="28" t="s">
        <v>105</v>
      </c>
      <c r="I83" s="60"/>
      <c r="J83" s="60"/>
      <c r="K83" s="67"/>
      <c r="L83" s="60"/>
      <c r="M83" s="60"/>
      <c r="N83" s="63"/>
    </row>
    <row r="84" spans="1:14" s="62" customFormat="1" ht="18" customHeight="1">
      <c r="A84" s="55"/>
      <c r="B84" s="56"/>
      <c r="C84" s="56"/>
      <c r="D84" s="56"/>
      <c r="E84" s="67"/>
      <c r="F84" s="67"/>
      <c r="G84" s="102"/>
      <c r="H84" s="103"/>
      <c r="I84" s="56"/>
      <c r="J84" s="56"/>
      <c r="K84" s="56"/>
      <c r="L84" s="60"/>
      <c r="M84" s="60"/>
      <c r="N84" s="63"/>
    </row>
    <row r="85" spans="1:14" s="62" customFormat="1" ht="18" customHeight="1">
      <c r="A85" s="55"/>
      <c r="B85" s="56"/>
      <c r="C85" s="56"/>
      <c r="D85" s="56"/>
      <c r="E85" s="67"/>
      <c r="F85" s="67"/>
      <c r="G85" s="102"/>
      <c r="H85" s="59"/>
      <c r="I85" s="43" t="s">
        <v>106</v>
      </c>
      <c r="J85" s="51"/>
      <c r="K85" s="105"/>
      <c r="L85" s="51">
        <f>SUM(L86:L88)</f>
        <v>112653405</v>
      </c>
      <c r="M85" s="51">
        <f>SUM(M86:M88)</f>
        <v>112653405</v>
      </c>
      <c r="N85" s="63"/>
    </row>
    <row r="86" spans="1:14" s="62" customFormat="1" ht="18" customHeight="1">
      <c r="A86" s="55"/>
      <c r="B86" s="56"/>
      <c r="C86" s="56"/>
      <c r="D86" s="56"/>
      <c r="E86" s="67"/>
      <c r="F86" s="67"/>
      <c r="G86" s="102"/>
      <c r="H86" s="59"/>
      <c r="I86" s="60"/>
      <c r="J86" s="54" t="s">
        <v>107</v>
      </c>
      <c r="K86" s="94"/>
      <c r="L86" s="90">
        <v>0</v>
      </c>
      <c r="M86" s="90">
        <v>0</v>
      </c>
      <c r="N86" s="61"/>
    </row>
    <row r="87" spans="1:14" s="62" customFormat="1" ht="18" customHeight="1">
      <c r="A87" s="55"/>
      <c r="B87" s="24" t="s">
        <v>108</v>
      </c>
      <c r="C87" s="56"/>
      <c r="D87" s="56"/>
      <c r="E87" s="67"/>
      <c r="F87" s="101">
        <f>F59+F83</f>
        <v>388741871</v>
      </c>
      <c r="G87" s="106">
        <f>G59+G83</f>
        <v>310311365</v>
      </c>
      <c r="H87" s="59"/>
      <c r="I87" s="60"/>
      <c r="J87" s="54" t="s">
        <v>109</v>
      </c>
      <c r="K87" s="94"/>
      <c r="L87" s="90">
        <v>112653405</v>
      </c>
      <c r="M87" s="90">
        <v>112653405</v>
      </c>
      <c r="N87" s="61"/>
    </row>
    <row r="88" spans="1:14" s="62" customFormat="1" ht="18" customHeight="1">
      <c r="A88" s="55"/>
      <c r="B88" s="56"/>
      <c r="C88" s="56"/>
      <c r="D88" s="56"/>
      <c r="E88" s="67"/>
      <c r="F88" s="67"/>
      <c r="G88" s="102"/>
      <c r="H88" s="59"/>
      <c r="I88" s="60"/>
      <c r="J88" s="54" t="s">
        <v>110</v>
      </c>
      <c r="K88" s="94"/>
      <c r="L88" s="90">
        <v>0</v>
      </c>
      <c r="M88" s="90">
        <v>0</v>
      </c>
      <c r="N88" s="61"/>
    </row>
    <row r="89" spans="1:14" s="62" customFormat="1" ht="18" customHeight="1">
      <c r="A89" s="55"/>
      <c r="B89" s="56"/>
      <c r="C89" s="56"/>
      <c r="D89" s="56"/>
      <c r="E89" s="67"/>
      <c r="F89" s="67"/>
      <c r="G89" s="102"/>
      <c r="H89" s="59"/>
      <c r="I89" s="56"/>
      <c r="J89" s="56"/>
      <c r="K89" s="56"/>
      <c r="L89" s="56"/>
      <c r="M89" s="56"/>
      <c r="N89" s="63"/>
    </row>
    <row r="90" spans="1:14" s="62" customFormat="1" ht="18" customHeight="1">
      <c r="A90" s="55"/>
      <c r="B90" s="56"/>
      <c r="C90" s="56"/>
      <c r="D90" s="56"/>
      <c r="E90" s="67"/>
      <c r="F90" s="67"/>
      <c r="G90" s="102"/>
      <c r="H90" s="59"/>
      <c r="I90" s="43" t="s">
        <v>111</v>
      </c>
      <c r="J90" s="51"/>
      <c r="K90" s="105"/>
      <c r="L90" s="51">
        <f>SUM(L91:L95)</f>
        <v>234400409</v>
      </c>
      <c r="M90" s="51">
        <f>SUM(M91:M95)</f>
        <v>155309453</v>
      </c>
      <c r="N90" s="63"/>
    </row>
    <row r="91" spans="1:14" s="62" customFormat="1" ht="18" customHeight="1">
      <c r="A91" s="55"/>
      <c r="B91" s="56"/>
      <c r="C91" s="56"/>
      <c r="D91" s="56"/>
      <c r="E91" s="67"/>
      <c r="F91" s="67"/>
      <c r="G91" s="102"/>
      <c r="H91" s="59"/>
      <c r="I91" s="60"/>
      <c r="J91" s="54" t="s">
        <v>112</v>
      </c>
      <c r="K91" s="94"/>
      <c r="L91" s="53">
        <f>[1]EA!M57</f>
        <v>78608609</v>
      </c>
      <c r="M91" s="53">
        <f>[1]EA!N57</f>
        <v>-10115879</v>
      </c>
      <c r="N91" s="63"/>
    </row>
    <row r="92" spans="1:14" s="62" customFormat="1" ht="18" customHeight="1">
      <c r="A92" s="55"/>
      <c r="B92" s="56"/>
      <c r="C92" s="56"/>
      <c r="D92" s="56"/>
      <c r="E92" s="67"/>
      <c r="F92" s="67"/>
      <c r="G92" s="102"/>
      <c r="H92" s="59"/>
      <c r="I92" s="60"/>
      <c r="J92" s="54" t="s">
        <v>113</v>
      </c>
      <c r="K92" s="94"/>
      <c r="L92" s="90">
        <v>193182932</v>
      </c>
      <c r="M92" s="90">
        <v>203298810</v>
      </c>
      <c r="N92" s="61"/>
    </row>
    <row r="93" spans="1:14" s="62" customFormat="1" ht="18" customHeight="1">
      <c r="A93" s="55"/>
      <c r="B93" s="56"/>
      <c r="C93" s="56"/>
      <c r="D93" s="56"/>
      <c r="E93" s="67"/>
      <c r="F93" s="67"/>
      <c r="G93" s="102"/>
      <c r="H93" s="59"/>
      <c r="I93" s="60"/>
      <c r="J93" s="54" t="s">
        <v>114</v>
      </c>
      <c r="K93" s="94"/>
      <c r="L93" s="90">
        <v>0</v>
      </c>
      <c r="M93" s="90">
        <v>0</v>
      </c>
      <c r="N93" s="61"/>
    </row>
    <row r="94" spans="1:14" s="62" customFormat="1" ht="18" customHeight="1">
      <c r="A94" s="55"/>
      <c r="B94" s="56"/>
      <c r="C94" s="56"/>
      <c r="D94" s="56"/>
      <c r="E94" s="67"/>
      <c r="F94" s="67"/>
      <c r="G94" s="102"/>
      <c r="H94" s="59"/>
      <c r="I94" s="107"/>
      <c r="J94" s="54" t="s">
        <v>115</v>
      </c>
      <c r="K94" s="42"/>
      <c r="L94" s="108">
        <v>0</v>
      </c>
      <c r="M94" s="108">
        <v>0</v>
      </c>
      <c r="N94" s="61"/>
    </row>
    <row r="95" spans="1:14" s="62" customFormat="1" ht="18" customHeight="1">
      <c r="A95" s="55"/>
      <c r="B95" s="56"/>
      <c r="C95" s="56"/>
      <c r="D95" s="56"/>
      <c r="E95" s="67"/>
      <c r="F95" s="67"/>
      <c r="G95" s="102"/>
      <c r="H95" s="109"/>
      <c r="I95" s="60"/>
      <c r="J95" s="54" t="s">
        <v>116</v>
      </c>
      <c r="K95" s="42"/>
      <c r="L95" s="90">
        <v>-37391132</v>
      </c>
      <c r="M95" s="90">
        <v>-37873478</v>
      </c>
      <c r="N95" s="61"/>
    </row>
    <row r="96" spans="1:14" s="62" customFormat="1" ht="18" customHeight="1">
      <c r="A96" s="55"/>
      <c r="B96" s="56"/>
      <c r="C96" s="56"/>
      <c r="D96" s="56"/>
      <c r="E96" s="57"/>
      <c r="F96" s="57"/>
      <c r="G96" s="110"/>
      <c r="H96" s="59"/>
      <c r="I96" s="56"/>
      <c r="J96" s="56"/>
      <c r="K96" s="56"/>
      <c r="L96" s="56"/>
      <c r="M96" s="56"/>
      <c r="N96" s="63"/>
    </row>
    <row r="97" spans="1:14" s="40" customFormat="1" ht="36" customHeight="1">
      <c r="A97" s="33"/>
      <c r="B97" s="98"/>
      <c r="C97" s="98"/>
      <c r="D97" s="98"/>
      <c r="E97" s="67"/>
      <c r="F97" s="57"/>
      <c r="G97" s="110"/>
      <c r="H97" s="59"/>
      <c r="I97" s="111" t="s">
        <v>117</v>
      </c>
      <c r="J97" s="111"/>
      <c r="K97" s="111"/>
      <c r="L97" s="112">
        <f>SUM(L98:L99)</f>
        <v>0</v>
      </c>
      <c r="M97" s="112">
        <f>SUM(M98:M99)</f>
        <v>0</v>
      </c>
      <c r="N97" s="39"/>
    </row>
    <row r="98" spans="1:14" s="40" customFormat="1" ht="18" customHeight="1">
      <c r="A98" s="33"/>
      <c r="B98" s="98"/>
      <c r="C98" s="98"/>
      <c r="D98" s="98"/>
      <c r="E98" s="67"/>
      <c r="F98" s="60"/>
      <c r="G98" s="113"/>
      <c r="H98" s="59"/>
      <c r="I98" s="98"/>
      <c r="J98" s="54" t="s">
        <v>118</v>
      </c>
      <c r="K98" s="98"/>
      <c r="L98" s="90">
        <v>0</v>
      </c>
      <c r="M98" s="90">
        <v>0</v>
      </c>
      <c r="N98" s="96"/>
    </row>
    <row r="99" spans="1:14" s="40" customFormat="1" ht="18" customHeight="1">
      <c r="A99" s="33"/>
      <c r="B99" s="98"/>
      <c r="C99" s="98"/>
      <c r="D99" s="98"/>
      <c r="E99" s="67"/>
      <c r="F99" s="60"/>
      <c r="G99" s="113"/>
      <c r="H99" s="59"/>
      <c r="I99" s="60"/>
      <c r="J99" s="54" t="s">
        <v>119</v>
      </c>
      <c r="K99" s="42"/>
      <c r="L99" s="90">
        <v>0</v>
      </c>
      <c r="M99" s="90">
        <v>0</v>
      </c>
      <c r="N99" s="96"/>
    </row>
    <row r="100" spans="1:14" s="40" customFormat="1" ht="18" customHeight="1">
      <c r="A100" s="33"/>
      <c r="B100" s="98"/>
      <c r="C100" s="98"/>
      <c r="D100" s="98"/>
      <c r="E100" s="67"/>
      <c r="F100" s="60"/>
      <c r="G100" s="113"/>
      <c r="H100" s="59"/>
      <c r="I100" s="60"/>
      <c r="J100" s="98"/>
      <c r="K100" s="69"/>
      <c r="L100" s="98"/>
      <c r="M100" s="98"/>
      <c r="N100" s="39"/>
    </row>
    <row r="101" spans="1:14" s="40" customFormat="1" ht="18" customHeight="1">
      <c r="A101" s="33"/>
      <c r="B101" s="98"/>
      <c r="C101" s="98"/>
      <c r="D101" s="98"/>
      <c r="E101" s="67"/>
      <c r="F101" s="60"/>
      <c r="G101" s="113"/>
      <c r="H101" s="98"/>
      <c r="I101" s="98"/>
      <c r="J101" s="98"/>
      <c r="K101" s="98"/>
      <c r="L101" s="98"/>
      <c r="M101" s="98"/>
      <c r="N101" s="39"/>
    </row>
    <row r="102" spans="1:14" s="40" customFormat="1" ht="18" customHeight="1">
      <c r="A102" s="33"/>
      <c r="B102" s="86"/>
      <c r="C102" s="86"/>
      <c r="D102" s="86"/>
      <c r="E102" s="86"/>
      <c r="F102" s="114"/>
      <c r="G102" s="115"/>
      <c r="H102" s="100" t="s">
        <v>120</v>
      </c>
      <c r="I102" s="60"/>
      <c r="J102" s="60"/>
      <c r="K102" s="98"/>
      <c r="L102" s="101">
        <f>L85+L90+L97</f>
        <v>347053814</v>
      </c>
      <c r="M102" s="101">
        <f>M85+M90+M97</f>
        <v>267962858</v>
      </c>
      <c r="N102" s="39"/>
    </row>
    <row r="103" spans="1:14" s="47" customFormat="1" ht="18" customHeight="1">
      <c r="A103" s="41"/>
      <c r="B103" s="69"/>
      <c r="C103" s="69"/>
      <c r="D103" s="69"/>
      <c r="E103" s="69"/>
      <c r="F103" s="116"/>
      <c r="G103" s="117"/>
      <c r="H103" s="118"/>
      <c r="I103" s="60"/>
      <c r="J103" s="56"/>
      <c r="K103" s="56"/>
      <c r="L103" s="42"/>
      <c r="M103" s="42"/>
      <c r="N103" s="46"/>
    </row>
    <row r="104" spans="1:14" s="47" customFormat="1" ht="18" customHeight="1">
      <c r="A104" s="41"/>
      <c r="B104" s="69"/>
      <c r="C104" s="69"/>
      <c r="D104" s="69"/>
      <c r="E104" s="69"/>
      <c r="F104" s="116"/>
      <c r="G104" s="117"/>
      <c r="H104" s="100" t="s">
        <v>121</v>
      </c>
      <c r="I104" s="60"/>
      <c r="J104" s="56"/>
      <c r="K104" s="56"/>
      <c r="L104" s="101">
        <f>L80+L102</f>
        <v>388741871</v>
      </c>
      <c r="M104" s="101">
        <f>M80+M102</f>
        <v>310311365</v>
      </c>
      <c r="N104" s="46"/>
    </row>
    <row r="105" spans="1:14" ht="18" customHeight="1" thickBot="1">
      <c r="A105" s="119"/>
      <c r="B105" s="120"/>
      <c r="C105" s="120"/>
      <c r="D105" s="120"/>
      <c r="E105" s="120"/>
      <c r="F105" s="120"/>
      <c r="G105" s="120"/>
      <c r="H105" s="121"/>
      <c r="I105" s="120"/>
      <c r="J105" s="120"/>
      <c r="K105" s="120"/>
      <c r="L105" s="122"/>
      <c r="M105" s="122"/>
      <c r="N105" s="123"/>
    </row>
    <row r="106" spans="1:14" ht="3.75" customHeight="1" thickTop="1">
      <c r="A106" s="124"/>
      <c r="E106" s="124"/>
      <c r="F106" s="124"/>
      <c r="G106" s="124"/>
      <c r="H106" s="124"/>
      <c r="I106" s="124"/>
      <c r="J106" s="124"/>
      <c r="K106" s="124"/>
      <c r="L106" s="125"/>
      <c r="M106" s="125"/>
      <c r="N106" s="7"/>
    </row>
    <row r="107" spans="1:14" s="126" customFormat="1" ht="22.5" customHeight="1">
      <c r="B107" s="127" t="s">
        <v>122</v>
      </c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8"/>
    </row>
    <row r="108" spans="1:14" ht="69" customHeight="1">
      <c r="B108" s="129"/>
      <c r="C108" s="129"/>
      <c r="D108" s="129"/>
      <c r="E108" s="130"/>
      <c r="F108" s="130"/>
      <c r="G108" s="131"/>
      <c r="H108" s="131"/>
      <c r="I108" s="131"/>
      <c r="J108" s="131"/>
      <c r="K108" s="132"/>
      <c r="L108" s="133" t="str">
        <f>IF(F87=L104,"","ERROR")</f>
        <v/>
      </c>
      <c r="M108" s="133" t="str">
        <f>IF(G87=M104,"","ERROR")</f>
        <v/>
      </c>
    </row>
    <row r="109" spans="1:14" ht="14.1" customHeight="1">
      <c r="B109" s="135"/>
      <c r="C109" s="135"/>
      <c r="D109" s="135"/>
      <c r="E109" s="136"/>
      <c r="F109" s="136"/>
      <c r="G109" s="131"/>
      <c r="H109" s="131"/>
      <c r="I109" s="131"/>
      <c r="J109" s="131"/>
      <c r="K109" s="137"/>
      <c r="L109" s="138"/>
      <c r="M109" s="131"/>
    </row>
    <row r="110" spans="1:14" ht="14.1" customHeight="1">
      <c r="B110" s="139"/>
      <c r="C110" s="139"/>
      <c r="D110" s="139"/>
      <c r="E110" s="140"/>
      <c r="F110" s="140"/>
      <c r="G110" s="141"/>
      <c r="H110" s="141"/>
      <c r="I110" s="141"/>
      <c r="J110" s="141"/>
      <c r="K110" s="142"/>
      <c r="L110" s="138"/>
      <c r="M110" s="131"/>
    </row>
    <row r="111" spans="1:14" ht="6.75" customHeight="1"/>
  </sheetData>
  <mergeCells count="12">
    <mergeCell ref="I97:K97"/>
    <mergeCell ref="E108:F108"/>
    <mergeCell ref="E109:F109"/>
    <mergeCell ref="E110:F110"/>
    <mergeCell ref="A1:N1"/>
    <mergeCell ref="A2:N2"/>
    <mergeCell ref="A3:N3"/>
    <mergeCell ref="A4:N4"/>
    <mergeCell ref="A5:N5"/>
    <mergeCell ref="A6:A7"/>
    <mergeCell ref="B6:E7"/>
    <mergeCell ref="H6:K7"/>
  </mergeCells>
  <pageMargins left="0.70866141732283472" right="0.70866141732283472" top="0.74803149606299213" bottom="0.74803149606299213" header="0.31496062992125984" footer="0.31496062992125984"/>
  <pageSetup scale="4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2021-05-28T20:26:44Z</cp:lastPrinted>
  <dcterms:created xsi:type="dcterms:W3CDTF">2021-05-28T20:23:55Z</dcterms:created>
  <dcterms:modified xsi:type="dcterms:W3CDTF">2021-05-28T20:27:44Z</dcterms:modified>
</cp:coreProperties>
</file>