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Print_Titles" localSheetId="0">Hoja1!$1:$8</definedName>
  </definedNames>
  <calcPr calcId="145621"/>
</workbook>
</file>

<file path=xl/calcChain.xml><?xml version="1.0" encoding="utf-8"?>
<calcChain xmlns="http://schemas.openxmlformats.org/spreadsheetml/2006/main">
  <c r="G173" i="1" l="1"/>
  <c r="J173" i="1" s="1"/>
  <c r="G172" i="1"/>
  <c r="J172" i="1" s="1"/>
  <c r="G171" i="1"/>
  <c r="J171" i="1" s="1"/>
  <c r="G170" i="1"/>
  <c r="J170" i="1" s="1"/>
  <c r="G169" i="1"/>
  <c r="J169" i="1" s="1"/>
  <c r="G168" i="1"/>
  <c r="J168" i="1" s="1"/>
  <c r="G167" i="1"/>
  <c r="J167" i="1" s="1"/>
  <c r="I166" i="1"/>
  <c r="H166" i="1"/>
  <c r="G166" i="1"/>
  <c r="J166" i="1" s="1"/>
  <c r="F166" i="1"/>
  <c r="E166" i="1"/>
  <c r="G164" i="1"/>
  <c r="J164" i="1" s="1"/>
  <c r="G163" i="1"/>
  <c r="J163" i="1" s="1"/>
  <c r="G162" i="1"/>
  <c r="J162" i="1" s="1"/>
  <c r="I161" i="1"/>
  <c r="H161" i="1"/>
  <c r="G161" i="1"/>
  <c r="J161" i="1" s="1"/>
  <c r="F161" i="1"/>
  <c r="E161" i="1"/>
  <c r="G159" i="1"/>
  <c r="J159" i="1" s="1"/>
  <c r="G158" i="1"/>
  <c r="J158" i="1" s="1"/>
  <c r="G157" i="1"/>
  <c r="J157" i="1" s="1"/>
  <c r="G156" i="1"/>
  <c r="J156" i="1" s="1"/>
  <c r="G155" i="1"/>
  <c r="J155" i="1" s="1"/>
  <c r="G154" i="1"/>
  <c r="J154" i="1" s="1"/>
  <c r="G153" i="1"/>
  <c r="J153" i="1" s="1"/>
  <c r="I152" i="1"/>
  <c r="H152" i="1"/>
  <c r="G152" i="1"/>
  <c r="J152" i="1" s="1"/>
  <c r="F152" i="1"/>
  <c r="E152" i="1"/>
  <c r="G150" i="1"/>
  <c r="J150" i="1" s="1"/>
  <c r="G149" i="1"/>
  <c r="J149" i="1" s="1"/>
  <c r="G148" i="1"/>
  <c r="J148" i="1" s="1"/>
  <c r="I147" i="1"/>
  <c r="H147" i="1"/>
  <c r="G147" i="1"/>
  <c r="J147" i="1" s="1"/>
  <c r="F147" i="1"/>
  <c r="E147" i="1"/>
  <c r="G145" i="1"/>
  <c r="J145" i="1" s="1"/>
  <c r="G144" i="1"/>
  <c r="J144" i="1" s="1"/>
  <c r="G143" i="1"/>
  <c r="J143" i="1" s="1"/>
  <c r="G142" i="1"/>
  <c r="J142" i="1" s="1"/>
  <c r="G141" i="1"/>
  <c r="J141" i="1" s="1"/>
  <c r="G140" i="1"/>
  <c r="J140" i="1" s="1"/>
  <c r="G139" i="1"/>
  <c r="J139" i="1" s="1"/>
  <c r="G138" i="1"/>
  <c r="J138" i="1" s="1"/>
  <c r="G137" i="1"/>
  <c r="J137" i="1" s="1"/>
  <c r="I136" i="1"/>
  <c r="H136" i="1"/>
  <c r="G136" i="1"/>
  <c r="J136" i="1" s="1"/>
  <c r="F136" i="1"/>
  <c r="E136" i="1"/>
  <c r="G134" i="1"/>
  <c r="J134" i="1" s="1"/>
  <c r="G133" i="1"/>
  <c r="J133" i="1" s="1"/>
  <c r="G132" i="1"/>
  <c r="J132" i="1" s="1"/>
  <c r="G131" i="1"/>
  <c r="J131" i="1" s="1"/>
  <c r="G130" i="1"/>
  <c r="J130" i="1" s="1"/>
  <c r="G129" i="1"/>
  <c r="J129" i="1" s="1"/>
  <c r="G128" i="1"/>
  <c r="J128" i="1" s="1"/>
  <c r="G127" i="1"/>
  <c r="J127" i="1" s="1"/>
  <c r="G126" i="1"/>
  <c r="J126" i="1" s="1"/>
  <c r="I125" i="1"/>
  <c r="H125" i="1"/>
  <c r="G125" i="1"/>
  <c r="J125" i="1" s="1"/>
  <c r="F125" i="1"/>
  <c r="E125" i="1"/>
  <c r="G123" i="1"/>
  <c r="J123" i="1" s="1"/>
  <c r="G122" i="1"/>
  <c r="J122" i="1" s="1"/>
  <c r="G121" i="1"/>
  <c r="J121" i="1" s="1"/>
  <c r="G120" i="1"/>
  <c r="J120" i="1" s="1"/>
  <c r="G119" i="1"/>
  <c r="J119" i="1" s="1"/>
  <c r="G118" i="1"/>
  <c r="J118" i="1" s="1"/>
  <c r="G117" i="1"/>
  <c r="J117" i="1" s="1"/>
  <c r="G116" i="1"/>
  <c r="J116" i="1" s="1"/>
  <c r="G115" i="1"/>
  <c r="J115" i="1" s="1"/>
  <c r="I114" i="1"/>
  <c r="H114" i="1"/>
  <c r="G114" i="1"/>
  <c r="J114" i="1" s="1"/>
  <c r="F114" i="1"/>
  <c r="E114" i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G105" i="1"/>
  <c r="J105" i="1" s="1"/>
  <c r="G104" i="1"/>
  <c r="J104" i="1" s="1"/>
  <c r="I103" i="1"/>
  <c r="H103" i="1"/>
  <c r="G103" i="1"/>
  <c r="J103" i="1" s="1"/>
  <c r="F103" i="1"/>
  <c r="E103" i="1"/>
  <c r="G101" i="1"/>
  <c r="J101" i="1" s="1"/>
  <c r="G100" i="1"/>
  <c r="J100" i="1" s="1"/>
  <c r="G99" i="1"/>
  <c r="J99" i="1" s="1"/>
  <c r="G98" i="1"/>
  <c r="J98" i="1" s="1"/>
  <c r="G97" i="1"/>
  <c r="J97" i="1" s="1"/>
  <c r="G96" i="1"/>
  <c r="J96" i="1" s="1"/>
  <c r="G95" i="1"/>
  <c r="J95" i="1" s="1"/>
  <c r="I94" i="1"/>
  <c r="H94" i="1"/>
  <c r="H93" i="1" s="1"/>
  <c r="G94" i="1"/>
  <c r="J94" i="1" s="1"/>
  <c r="F94" i="1"/>
  <c r="E94" i="1"/>
  <c r="I93" i="1"/>
  <c r="F93" i="1"/>
  <c r="E93" i="1"/>
  <c r="G93" i="1" s="1"/>
  <c r="J93" i="1" s="1"/>
  <c r="G90" i="1"/>
  <c r="J90" i="1" s="1"/>
  <c r="G89" i="1"/>
  <c r="J89" i="1" s="1"/>
  <c r="G88" i="1"/>
  <c r="J88" i="1" s="1"/>
  <c r="G87" i="1"/>
  <c r="J87" i="1" s="1"/>
  <c r="G86" i="1"/>
  <c r="J86" i="1" s="1"/>
  <c r="G85" i="1"/>
  <c r="J85" i="1" s="1"/>
  <c r="G84" i="1"/>
  <c r="J84" i="1" s="1"/>
  <c r="I83" i="1"/>
  <c r="H83" i="1"/>
  <c r="F83" i="1"/>
  <c r="E83" i="1"/>
  <c r="G83" i="1" s="1"/>
  <c r="J83" i="1" s="1"/>
  <c r="G81" i="1"/>
  <c r="J81" i="1" s="1"/>
  <c r="G80" i="1"/>
  <c r="J80" i="1" s="1"/>
  <c r="G79" i="1"/>
  <c r="J79" i="1" s="1"/>
  <c r="I78" i="1"/>
  <c r="H78" i="1"/>
  <c r="F78" i="1"/>
  <c r="E78" i="1"/>
  <c r="G78" i="1" s="1"/>
  <c r="J78" i="1" s="1"/>
  <c r="G76" i="1"/>
  <c r="J76" i="1" s="1"/>
  <c r="G75" i="1"/>
  <c r="J75" i="1" s="1"/>
  <c r="G74" i="1"/>
  <c r="J74" i="1" s="1"/>
  <c r="G73" i="1"/>
  <c r="J73" i="1" s="1"/>
  <c r="G72" i="1"/>
  <c r="J72" i="1" s="1"/>
  <c r="G71" i="1"/>
  <c r="J71" i="1" s="1"/>
  <c r="G70" i="1"/>
  <c r="J70" i="1" s="1"/>
  <c r="I69" i="1"/>
  <c r="H69" i="1"/>
  <c r="F69" i="1"/>
  <c r="E69" i="1"/>
  <c r="G69" i="1" s="1"/>
  <c r="J69" i="1" s="1"/>
  <c r="G67" i="1"/>
  <c r="J67" i="1" s="1"/>
  <c r="J66" i="1"/>
  <c r="G66" i="1"/>
  <c r="G65" i="1"/>
  <c r="J65" i="1" s="1"/>
  <c r="I64" i="1"/>
  <c r="H64" i="1"/>
  <c r="F64" i="1"/>
  <c r="E64" i="1"/>
  <c r="G64" i="1" s="1"/>
  <c r="J64" i="1" s="1"/>
  <c r="G62" i="1"/>
  <c r="J62" i="1" s="1"/>
  <c r="G61" i="1"/>
  <c r="J61" i="1" s="1"/>
  <c r="G60" i="1"/>
  <c r="J60" i="1" s="1"/>
  <c r="J59" i="1"/>
  <c r="G59" i="1"/>
  <c r="G58" i="1"/>
  <c r="J58" i="1" s="1"/>
  <c r="G57" i="1"/>
  <c r="J57" i="1" s="1"/>
  <c r="G56" i="1"/>
  <c r="J56" i="1" s="1"/>
  <c r="G55" i="1"/>
  <c r="J55" i="1" s="1"/>
  <c r="G54" i="1"/>
  <c r="J54" i="1" s="1"/>
  <c r="I53" i="1"/>
  <c r="H53" i="1"/>
  <c r="F53" i="1"/>
  <c r="E53" i="1"/>
  <c r="G51" i="1"/>
  <c r="J51" i="1" s="1"/>
  <c r="G50" i="1"/>
  <c r="J50" i="1" s="1"/>
  <c r="G49" i="1"/>
  <c r="J49" i="1" s="1"/>
  <c r="G48" i="1"/>
  <c r="J48" i="1" s="1"/>
  <c r="G47" i="1"/>
  <c r="J47" i="1" s="1"/>
  <c r="G46" i="1"/>
  <c r="J46" i="1" s="1"/>
  <c r="G45" i="1"/>
  <c r="J45" i="1" s="1"/>
  <c r="J44" i="1"/>
  <c r="G44" i="1"/>
  <c r="G43" i="1"/>
  <c r="J43" i="1" s="1"/>
  <c r="I42" i="1"/>
  <c r="H42" i="1"/>
  <c r="F42" i="1"/>
  <c r="E42" i="1"/>
  <c r="G42" i="1" s="1"/>
  <c r="J42" i="1" s="1"/>
  <c r="G40" i="1"/>
  <c r="J40" i="1" s="1"/>
  <c r="G39" i="1"/>
  <c r="J39" i="1" s="1"/>
  <c r="G38" i="1"/>
  <c r="J38" i="1" s="1"/>
  <c r="J37" i="1"/>
  <c r="G37" i="1"/>
  <c r="G36" i="1"/>
  <c r="J36" i="1" s="1"/>
  <c r="G35" i="1"/>
  <c r="J35" i="1" s="1"/>
  <c r="G34" i="1"/>
  <c r="J34" i="1" s="1"/>
  <c r="G33" i="1"/>
  <c r="J33" i="1" s="1"/>
  <c r="G32" i="1"/>
  <c r="J32" i="1" s="1"/>
  <c r="I31" i="1"/>
  <c r="H31" i="1"/>
  <c r="F31" i="1"/>
  <c r="E31" i="1"/>
  <c r="G29" i="1"/>
  <c r="J29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J22" i="1"/>
  <c r="G22" i="1"/>
  <c r="G21" i="1"/>
  <c r="J21" i="1" s="1"/>
  <c r="I20" i="1"/>
  <c r="H20" i="1"/>
  <c r="F20" i="1"/>
  <c r="E20" i="1"/>
  <c r="G20" i="1" s="1"/>
  <c r="J20" i="1" s="1"/>
  <c r="G18" i="1"/>
  <c r="J18" i="1" s="1"/>
  <c r="G17" i="1"/>
  <c r="J17" i="1" s="1"/>
  <c r="G16" i="1"/>
  <c r="J16" i="1" s="1"/>
  <c r="J15" i="1"/>
  <c r="G15" i="1"/>
  <c r="G14" i="1"/>
  <c r="J14" i="1" s="1"/>
  <c r="G13" i="1"/>
  <c r="J13" i="1" s="1"/>
  <c r="G12" i="1"/>
  <c r="J12" i="1" s="1"/>
  <c r="I11" i="1"/>
  <c r="H11" i="1"/>
  <c r="F11" i="1"/>
  <c r="E11" i="1"/>
  <c r="H10" i="1"/>
  <c r="H175" i="1" s="1"/>
  <c r="A5" i="1"/>
  <c r="A4" i="1"/>
  <c r="A1" i="1"/>
  <c r="G11" i="1" l="1"/>
  <c r="J11" i="1" s="1"/>
  <c r="E10" i="1"/>
  <c r="I10" i="1"/>
  <c r="I175" i="1" s="1"/>
  <c r="F10" i="1"/>
  <c r="F175" i="1" s="1"/>
  <c r="G31" i="1"/>
  <c r="J31" i="1" s="1"/>
  <c r="G53" i="1"/>
  <c r="J53" i="1" s="1"/>
  <c r="E175" i="1" l="1"/>
  <c r="G175" i="1" s="1"/>
  <c r="J175" i="1" s="1"/>
  <c r="G10" i="1"/>
  <c r="J10" i="1" s="1"/>
</calcChain>
</file>

<file path=xl/sharedStrings.xml><?xml version="1.0" encoding="utf-8"?>
<sst xmlns="http://schemas.openxmlformats.org/spreadsheetml/2006/main" count="157" uniqueCount="85">
  <si>
    <t>Estado Analítico del Ejercicio del Presupuesto de Egresos Detallado - LDF</t>
  </si>
  <si>
    <t>Clasificación por Objeto del Gasto (Capítulo y Concepto)</t>
  </si>
  <si>
    <t>Concepto</t>
  </si>
  <si>
    <t>Egresos</t>
  </si>
  <si>
    <t>Subejercicio</t>
  </si>
  <si>
    <t>Aprobado</t>
  </si>
  <si>
    <t>Ampliaciones / (Reducciones)</t>
  </si>
  <si>
    <t>Modificado</t>
  </si>
  <si>
    <t>Devengado</t>
  </si>
  <si>
    <t>Pagado</t>
  </si>
  <si>
    <t>Gasto No Etiquetado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</si>
  <si>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</si>
  <si>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</si>
  <si>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</si>
  <si>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</si>
  <si>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</si>
  <si>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</si>
  <si>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</si>
  <si>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</si>
  <si>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</si>
  <si>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Admón., Emisión de Doctos. y Art. Oficiales</t>
  </si>
  <si>
    <t>Alimentos y Utensilios</t>
  </si>
  <si>
    <t>Materias Primas y Materiales de Prod.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</si>
  <si>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</si>
  <si>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</si>
  <si>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</si>
  <si>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Art.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</si>
  <si>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</si>
  <si>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</si>
  <si>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</si>
  <si>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</si>
  <si>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</si>
  <si>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Serv.</t>
  </si>
  <si>
    <t>Servicios Financieros, Bancarios y Comerciales</t>
  </si>
  <si>
    <t>Servicios de Instalación, Reparación, Mantto.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</si>
  <si>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</si>
  <si>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</si>
  <si>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</si>
  <si>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</si>
  <si>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</si>
  <si>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</si>
  <si>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</si>
  <si>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</si>
  <si>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</si>
  <si>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</si>
  <si>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</si>
  <si>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</si>
  <si>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</si>
  <si>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</si>
  <si>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</si>
  <si>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</si>
  <si>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</si>
  <si>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</si>
  <si>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</si>
  <si>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</si>
  <si>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</si>
  <si>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</si>
  <si>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</si>
  <si>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</si>
  <si>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</si>
  <si>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</si>
  <si>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</si>
  <si>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</si>
  <si>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</si>
  <si>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</si>
  <si>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</si>
  <si>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</si>
  <si>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</si>
  <si>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 Fideicomiso de Desastres Naturales (Informativo)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</si>
  <si>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</si>
  <si>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</si>
  <si>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</si>
  <si>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</si>
  <si>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</si>
  <si>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</si>
  <si>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</si>
  <si>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</si>
  <si>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</si>
  <si>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</si>
  <si>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</si>
  <si>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</si>
  <si>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</si>
  <si>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</si>
  <si>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Gasto Etiquetado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</si>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</sst>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\(#,##0\);_-* &quot;-&quot;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sz val="13"/>
      <color theme="1"/>
      <name val="Trebuchet MS"/>
      <family val="2"/>
    </font>
    <font>
      <b/>
      <sz val="13"/>
      <name val="Trebuchet MS"/>
      <family val="2"/>
    </font>
    <font>
      <sz val="8"/>
      <color theme="1"/>
      <name val="Trebuchet MS"/>
      <family val="2"/>
    </font>
    <font>
      <sz val="11"/>
      <color theme="1"/>
      <name val="Trebuchet MS"/>
      <family val="2"/>
    </font>
    <font>
      <b/>
      <sz val="15"/>
      <color theme="0"/>
      <name val="Trebuchet MS"/>
      <family val="2"/>
    </font>
    <font>
      <sz val="15"/>
      <color theme="1"/>
      <name val="Trebuchet MS"/>
      <family val="2"/>
    </font>
    <font>
      <sz val="11"/>
      <color rgb="FF000000"/>
      <name val="Trebuchet MS"/>
      <family val="2"/>
    </font>
    <font>
      <b/>
      <sz val="14"/>
      <color theme="0"/>
      <name val="Trebuchet MS"/>
      <family val="2"/>
    </font>
    <font>
      <b/>
      <sz val="11"/>
      <name val="Trebuchet MS"/>
      <family val="2"/>
    </font>
    <font>
      <sz val="14"/>
      <color theme="1"/>
      <name val="Trebuchet MS"/>
      <family val="2"/>
    </font>
    <font>
      <b/>
      <sz val="14"/>
      <color rgb="FF000000"/>
      <name val="Trebuchet MS"/>
      <family val="2"/>
    </font>
    <font>
      <b/>
      <sz val="14"/>
      <color theme="1"/>
      <name val="Trebuchet MS"/>
      <family val="2"/>
    </font>
    <font>
      <b/>
      <i/>
      <sz val="13"/>
      <color rgb="FF000000"/>
      <name val="Trebuchet MS"/>
      <family val="2"/>
    </font>
    <font>
      <b/>
      <i/>
      <sz val="13"/>
      <color theme="1"/>
      <name val="Trebuchet MS"/>
      <family val="2"/>
    </font>
    <font>
      <sz val="13"/>
      <color rgb="FF000000"/>
      <name val="Trebuchet MS"/>
      <family val="2"/>
    </font>
    <font>
      <sz val="13"/>
      <name val="Trebuchet MS"/>
      <family val="2"/>
    </font>
    <font>
      <sz val="11"/>
      <name val="Trebuchet MS"/>
      <family val="2"/>
    </font>
    <font>
      <b/>
      <i/>
      <sz val="14"/>
      <color theme="1"/>
      <name val="Trebuchet MS"/>
      <family val="2"/>
    </font>
    <font>
      <sz val="8"/>
      <color theme="1"/>
      <name val="Arial"/>
      <family val="2"/>
    </font>
    <font>
      <b/>
      <sz val="20"/>
      <color rgb="FFFF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FF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2" borderId="0" xfId="0" applyFont="1" applyFill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4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6" fillId="2" borderId="0" xfId="0" applyFont="1" applyFill="1" applyProtection="1"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vertical="center" wrapText="1"/>
    </xf>
    <xf numFmtId="0" fontId="8" fillId="0" borderId="0" xfId="0" applyFont="1" applyProtection="1">
      <protection locked="0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vertical="center" wrapText="1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 wrapText="1"/>
    </xf>
    <xf numFmtId="3" fontId="11" fillId="2" borderId="14" xfId="1" applyNumberFormat="1" applyFont="1" applyFill="1" applyBorder="1" applyAlignment="1" applyProtection="1">
      <alignment vertical="top"/>
    </xf>
    <xf numFmtId="0" fontId="12" fillId="0" borderId="0" xfId="0" applyFont="1" applyProtection="1">
      <protection locked="0"/>
    </xf>
    <xf numFmtId="0" fontId="13" fillId="2" borderId="11" xfId="0" applyFont="1" applyFill="1" applyBorder="1" applyAlignment="1" applyProtection="1">
      <alignment vertical="center"/>
    </xf>
    <xf numFmtId="0" fontId="13" fillId="2" borderId="15" xfId="0" applyFont="1" applyFill="1" applyBorder="1" applyAlignment="1" applyProtection="1">
      <alignment vertical="center"/>
    </xf>
    <xf numFmtId="164" fontId="14" fillId="2" borderId="16" xfId="1" applyNumberFormat="1" applyFont="1" applyFill="1" applyBorder="1" applyAlignment="1" applyProtection="1">
      <alignment horizontal="right" vertical="center" wrapText="1"/>
    </xf>
    <xf numFmtId="164" fontId="14" fillId="2" borderId="17" xfId="1" applyNumberFormat="1" applyFont="1" applyFill="1" applyBorder="1" applyAlignment="1" applyProtection="1">
      <alignment horizontal="right" vertical="center" wrapText="1"/>
    </xf>
    <xf numFmtId="3" fontId="2" fillId="2" borderId="14" xfId="1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164" fontId="14" fillId="0" borderId="0" xfId="0" applyNumberFormat="1" applyFont="1" applyAlignment="1" applyProtection="1">
      <alignment vertical="center"/>
    </xf>
    <xf numFmtId="0" fontId="15" fillId="2" borderId="11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164" fontId="16" fillId="2" borderId="12" xfId="1" applyNumberFormat="1" applyFont="1" applyFill="1" applyBorder="1" applyAlignment="1" applyProtection="1">
      <alignment horizontal="right" vertical="center" wrapText="1"/>
    </xf>
    <xf numFmtId="164" fontId="16" fillId="2" borderId="0" xfId="1" applyNumberFormat="1" applyFont="1" applyFill="1" applyBorder="1" applyAlignment="1" applyProtection="1">
      <alignment horizontal="right" vertical="center" wrapText="1"/>
    </xf>
    <xf numFmtId="164" fontId="16" fillId="2" borderId="14" xfId="1" applyNumberFormat="1" applyFont="1" applyFill="1" applyBorder="1" applyAlignment="1" applyProtection="1">
      <alignment horizontal="right" vertical="center" wrapText="1"/>
    </xf>
    <xf numFmtId="0" fontId="16" fillId="0" borderId="0" xfId="0" applyFont="1" applyAlignment="1" applyProtection="1">
      <alignment vertical="center"/>
    </xf>
    <xf numFmtId="0" fontId="17" fillId="2" borderId="11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vertical="center" wrapText="1"/>
    </xf>
    <xf numFmtId="164" fontId="18" fillId="2" borderId="12" xfId="1" applyNumberFormat="1" applyFont="1" applyFill="1" applyBorder="1" applyAlignment="1" applyProtection="1">
      <alignment horizontal="right" vertical="center"/>
      <protection locked="0"/>
    </xf>
    <xf numFmtId="164" fontId="18" fillId="2" borderId="12" xfId="1" applyNumberFormat="1" applyFont="1" applyFill="1" applyBorder="1" applyAlignment="1" applyProtection="1">
      <alignment horizontal="right" vertical="center"/>
    </xf>
    <xf numFmtId="164" fontId="18" fillId="2" borderId="0" xfId="1" applyNumberFormat="1" applyFont="1" applyFill="1" applyBorder="1" applyAlignment="1" applyProtection="1">
      <alignment horizontal="right" vertical="center"/>
    </xf>
    <xf numFmtId="164" fontId="18" fillId="2" borderId="14" xfId="1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164" fontId="14" fillId="0" borderId="0" xfId="0" applyNumberFormat="1" applyFont="1" applyAlignment="1" applyProtection="1">
      <alignment vertical="center"/>
      <protection locked="0"/>
    </xf>
    <xf numFmtId="0" fontId="17" fillId="2" borderId="18" xfId="0" applyFont="1" applyFill="1" applyBorder="1" applyAlignment="1" applyProtection="1">
      <alignment horizontal="center" vertical="center" wrapText="1"/>
    </xf>
    <xf numFmtId="0" fontId="17" fillId="2" borderId="15" xfId="0" applyFont="1" applyFill="1" applyBorder="1" applyAlignment="1" applyProtection="1">
      <alignment horizontal="center" vertical="center" wrapText="1"/>
    </xf>
    <xf numFmtId="0" fontId="17" fillId="2" borderId="15" xfId="0" applyFont="1" applyFill="1" applyBorder="1" applyAlignment="1" applyProtection="1">
      <alignment vertical="center" wrapText="1"/>
    </xf>
    <xf numFmtId="164" fontId="18" fillId="2" borderId="16" xfId="1" applyNumberFormat="1" applyFont="1" applyFill="1" applyBorder="1" applyAlignment="1" applyProtection="1">
      <alignment horizontal="right" vertical="center"/>
      <protection locked="0"/>
    </xf>
    <xf numFmtId="164" fontId="18" fillId="2" borderId="16" xfId="1" applyNumberFormat="1" applyFont="1" applyFill="1" applyBorder="1" applyAlignment="1" applyProtection="1">
      <alignment horizontal="right" vertical="center"/>
    </xf>
    <xf numFmtId="164" fontId="18" fillId="2" borderId="15" xfId="1" applyNumberFormat="1" applyFont="1" applyFill="1" applyBorder="1" applyAlignment="1" applyProtection="1">
      <alignment horizontal="right" vertical="center"/>
    </xf>
    <xf numFmtId="164" fontId="18" fillId="2" borderId="19" xfId="1" applyNumberFormat="1" applyFont="1" applyFill="1" applyBorder="1" applyAlignment="1" applyProtection="1">
      <alignment horizontal="right" vertical="center"/>
    </xf>
    <xf numFmtId="0" fontId="9" fillId="2" borderId="1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164" fontId="19" fillId="2" borderId="12" xfId="1" applyNumberFormat="1" applyFont="1" applyFill="1" applyBorder="1" applyAlignment="1" applyProtection="1">
      <alignment horizontal="right" vertical="center"/>
    </xf>
    <xf numFmtId="164" fontId="6" fillId="2" borderId="12" xfId="1" applyNumberFormat="1" applyFont="1" applyFill="1" applyBorder="1" applyAlignment="1" applyProtection="1">
      <alignment horizontal="right" vertical="center" wrapText="1"/>
    </xf>
    <xf numFmtId="164" fontId="11" fillId="2" borderId="0" xfId="1" applyNumberFormat="1" applyFont="1" applyFill="1" applyBorder="1" applyAlignment="1" applyProtection="1">
      <alignment horizontal="right" vertical="center"/>
    </xf>
    <xf numFmtId="164" fontId="11" fillId="2" borderId="14" xfId="1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164" fontId="6" fillId="2" borderId="12" xfId="0" applyNumberFormat="1" applyFont="1" applyFill="1" applyBorder="1" applyAlignment="1" applyProtection="1">
      <alignment horizontal="right" vertical="center" wrapText="1"/>
    </xf>
    <xf numFmtId="164" fontId="19" fillId="2" borderId="0" xfId="1" applyNumberFormat="1" applyFont="1" applyFill="1" applyBorder="1" applyAlignment="1" applyProtection="1">
      <alignment horizontal="right" vertical="center"/>
    </xf>
    <xf numFmtId="164" fontId="19" fillId="2" borderId="14" xfId="1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9" fillId="2" borderId="20" xfId="0" applyFont="1" applyFill="1" applyBorder="1" applyAlignment="1" applyProtection="1">
      <alignment horizontal="center" vertical="center" wrapText="1"/>
    </xf>
    <xf numFmtId="0" fontId="9" fillId="2" borderId="21" xfId="0" applyFont="1" applyFill="1" applyBorder="1" applyAlignment="1" applyProtection="1">
      <alignment horizontal="center" vertical="center" wrapText="1"/>
    </xf>
    <xf numFmtId="0" fontId="9" fillId="2" borderId="21" xfId="0" applyFont="1" applyFill="1" applyBorder="1" applyAlignment="1" applyProtection="1">
      <alignment vertical="center" wrapText="1"/>
    </xf>
    <xf numFmtId="164" fontId="6" fillId="2" borderId="22" xfId="0" applyNumberFormat="1" applyFont="1" applyFill="1" applyBorder="1" applyAlignment="1" applyProtection="1">
      <alignment horizontal="right" vertical="center" wrapText="1"/>
    </xf>
    <xf numFmtId="164" fontId="6" fillId="2" borderId="22" xfId="1" applyNumberFormat="1" applyFont="1" applyFill="1" applyBorder="1" applyAlignment="1" applyProtection="1">
      <alignment horizontal="right" vertical="center" wrapText="1"/>
    </xf>
    <xf numFmtId="164" fontId="19" fillId="2" borderId="21" xfId="1" applyNumberFormat="1" applyFont="1" applyFill="1" applyBorder="1" applyAlignment="1" applyProtection="1">
      <alignment horizontal="right" vertical="center"/>
    </xf>
    <xf numFmtId="164" fontId="19" fillId="2" borderId="23" xfId="1" applyNumberFormat="1" applyFont="1" applyFill="1" applyBorder="1" applyAlignment="1" applyProtection="1">
      <alignment horizontal="right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vertical="center" wrapText="1"/>
    </xf>
    <xf numFmtId="164" fontId="6" fillId="2" borderId="24" xfId="0" applyNumberFormat="1" applyFont="1" applyFill="1" applyBorder="1" applyAlignment="1" applyProtection="1">
      <alignment horizontal="right" vertical="center" wrapText="1"/>
    </xf>
    <xf numFmtId="164" fontId="6" fillId="2" borderId="24" xfId="1" applyNumberFormat="1" applyFont="1" applyFill="1" applyBorder="1" applyAlignment="1" applyProtection="1">
      <alignment horizontal="right" vertical="center" wrapText="1"/>
    </xf>
    <xf numFmtId="164" fontId="19" fillId="2" borderId="2" xfId="1" applyNumberFormat="1" applyFont="1" applyFill="1" applyBorder="1" applyAlignment="1" applyProtection="1">
      <alignment horizontal="right" vertical="center"/>
    </xf>
    <xf numFmtId="164" fontId="19" fillId="2" borderId="5" xfId="1" applyNumberFormat="1" applyFont="1" applyFill="1" applyBorder="1" applyAlignment="1" applyProtection="1">
      <alignment horizontal="right" vertical="center"/>
    </xf>
    <xf numFmtId="164" fontId="2" fillId="2" borderId="16" xfId="1" applyNumberFormat="1" applyFont="1" applyFill="1" applyBorder="1" applyAlignment="1" applyProtection="1">
      <alignment horizontal="right" vertical="center"/>
    </xf>
    <xf numFmtId="164" fontId="20" fillId="2" borderId="16" xfId="1" applyNumberFormat="1" applyFont="1" applyFill="1" applyBorder="1" applyAlignment="1" applyProtection="1">
      <alignment horizontal="right" vertical="center" wrapText="1"/>
    </xf>
    <xf numFmtId="164" fontId="20" fillId="2" borderId="15" xfId="1" applyNumberFormat="1" applyFont="1" applyFill="1" applyBorder="1" applyAlignment="1" applyProtection="1">
      <alignment horizontal="right" vertical="center" wrapText="1"/>
    </xf>
    <xf numFmtId="3" fontId="2" fillId="2" borderId="14" xfId="1" applyNumberFormat="1" applyFont="1" applyFill="1" applyBorder="1" applyAlignment="1" applyProtection="1">
      <alignment horizontal="right" vertical="center"/>
    </xf>
    <xf numFmtId="0" fontId="14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4" fillId="2" borderId="25" xfId="0" applyFont="1" applyFill="1" applyBorder="1" applyAlignment="1" applyProtection="1">
      <alignment horizontal="justify" vertical="center" wrapText="1"/>
    </xf>
    <xf numFmtId="0" fontId="14" fillId="2" borderId="26" xfId="0" applyFont="1" applyFill="1" applyBorder="1" applyAlignment="1" applyProtection="1">
      <alignment horizontal="left" vertical="center"/>
    </xf>
    <xf numFmtId="0" fontId="14" fillId="2" borderId="27" xfId="0" applyFont="1" applyFill="1" applyBorder="1" applyAlignment="1" applyProtection="1">
      <alignment horizontal="left" vertical="center"/>
    </xf>
    <xf numFmtId="164" fontId="14" fillId="2" borderId="28" xfId="1" applyNumberFormat="1" applyFont="1" applyFill="1" applyBorder="1" applyAlignment="1" applyProtection="1">
      <alignment horizontal="right" vertical="center" wrapText="1"/>
    </xf>
    <xf numFmtId="164" fontId="14" fillId="2" borderId="26" xfId="1" applyNumberFormat="1" applyFont="1" applyFill="1" applyBorder="1" applyAlignment="1" applyProtection="1">
      <alignment horizontal="right" vertical="center" wrapText="1"/>
    </xf>
    <xf numFmtId="164" fontId="14" fillId="2" borderId="29" xfId="1" applyNumberFormat="1" applyFont="1" applyFill="1" applyBorder="1" applyAlignment="1" applyProtection="1">
      <alignment horizontal="right" vertical="center" wrapText="1"/>
    </xf>
    <xf numFmtId="0" fontId="14" fillId="2" borderId="20" xfId="0" applyFont="1" applyFill="1" applyBorder="1" applyAlignment="1" applyProtection="1">
      <alignment horizontal="justify" vertical="center" wrapText="1"/>
    </xf>
    <xf numFmtId="0" fontId="14" fillId="2" borderId="21" xfId="0" applyFont="1" applyFill="1" applyBorder="1" applyAlignment="1" applyProtection="1">
      <alignment horizontal="left" vertical="center"/>
    </xf>
    <xf numFmtId="0" fontId="14" fillId="2" borderId="30" xfId="0" applyFont="1" applyFill="1" applyBorder="1" applyAlignment="1" applyProtection="1">
      <alignment horizontal="left" vertical="center"/>
    </xf>
    <xf numFmtId="164" fontId="14" fillId="2" borderId="22" xfId="1" applyNumberFormat="1" applyFont="1" applyFill="1" applyBorder="1" applyAlignment="1" applyProtection="1">
      <alignment horizontal="right" vertical="center" wrapText="1"/>
    </xf>
    <xf numFmtId="164" fontId="14" fillId="2" borderId="21" xfId="1" applyNumberFormat="1" applyFont="1" applyFill="1" applyBorder="1" applyAlignment="1" applyProtection="1">
      <alignment horizontal="right" vertical="center" wrapText="1"/>
    </xf>
    <xf numFmtId="164" fontId="14" fillId="2" borderId="23" xfId="1" applyNumberFormat="1" applyFont="1" applyFill="1" applyBorder="1" applyAlignment="1" applyProtection="1">
      <alignment horizontal="right" vertical="center" wrapText="1"/>
    </xf>
    <xf numFmtId="0" fontId="21" fillId="0" borderId="0" xfId="0" applyFont="1" applyProtection="1"/>
    <xf numFmtId="0" fontId="22" fillId="0" borderId="0" xfId="0" applyFont="1" applyAlignment="1" applyProtection="1">
      <alignment horizontal="center"/>
    </xf>
    <xf numFmtId="0" fontId="0" fillId="0" borderId="0" xfId="0" applyProtection="1"/>
    <xf numFmtId="0" fontId="21" fillId="0" borderId="0" xfId="0" applyFont="1" applyProtection="1">
      <protection locked="0"/>
    </xf>
    <xf numFmtId="164" fontId="21" fillId="0" borderId="0" xfId="0" applyNumberFormat="1" applyFont="1" applyProtection="1">
      <protection locked="0"/>
    </xf>
    <xf numFmtId="0" fontId="0" fillId="0" borderId="0" xfId="0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997324</xdr:colOff>
      <xdr:row>0</xdr:row>
      <xdr:rowOff>67235</xdr:rowOff>
    </xdr:from>
    <xdr:to>
      <xdr:col>3</xdr:col>
      <xdr:colOff>1000685</xdr:colOff>
      <xdr:row>4</xdr:row>
      <xdr:rowOff>179293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599" y="67235"/>
          <a:ext cx="974911" cy="959783"/>
        </a:xfrm>
        <a:prstGeom prst="rect">
          <a:avLst/>
        </a:prstGeom>
      </xdr:spPr>
    </xdr:pic>
    <xdr:clientData/>
  </xdr:twoCellAnchor>
  <xdr:twoCellAnchor editAs="oneCell">
    <xdr:from>
      <xdr:col>3</xdr:col>
      <xdr:colOff>923925</xdr:colOff>
      <xdr:row>0</xdr:row>
      <xdr:rowOff>57150</xdr:rowOff>
    </xdr:from>
    <xdr:to>
      <xdr:col>3</xdr:col>
      <xdr:colOff>1898836</xdr:colOff>
      <xdr:row>4</xdr:row>
      <xdr:rowOff>184336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57150"/>
          <a:ext cx="974911" cy="9749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CUENTA%20P&#218;BLICA%203ER%20TRIM%202019%20ENTES%20P&#218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AUT ESF"/>
      <sheetName val="1 ESF-LDF"/>
      <sheetName val="AUT ECSF"/>
      <sheetName val="PT_ESF_ECSF"/>
      <sheetName val="EAA"/>
      <sheetName val="AUT EADP"/>
      <sheetName val="2 AUT IADP-LDF"/>
      <sheetName val="3 IAO-LDF"/>
      <sheetName val="AUT EVHP"/>
      <sheetName val="EFE"/>
      <sheetName val="4 AUT BP-LDF"/>
      <sheetName val="AUT EAI"/>
      <sheetName val="5 EAID-LDF"/>
      <sheetName val="AUT COG"/>
      <sheetName val="6A COG-LDF"/>
      <sheetName val="AUT CAdmon"/>
      <sheetName val="6B CA-LDF"/>
      <sheetName val="AUT CFG"/>
      <sheetName val="6C CFG-LDF"/>
      <sheetName val="6D CSPC-LDF"/>
      <sheetName val="CTG"/>
      <sheetName val="End Neto"/>
      <sheetName val="Int"/>
      <sheetName val="CProg"/>
      <sheetName val="AUT Post Fiscal"/>
      <sheetName val="BMu"/>
      <sheetName val="BInm"/>
      <sheetName val="Rel Cta Banc"/>
    </sheetNames>
    <sheetDataSet>
      <sheetData sheetId="0">
        <row r="1">
          <cell r="A1" t="str">
            <v>TRIBUNAL SUPERIOR DE JUSTICIA DEL ESTADO DE MORELOS</v>
          </cell>
        </row>
      </sheetData>
      <sheetData sheetId="1"/>
      <sheetData sheetId="2"/>
      <sheetData sheetId="3"/>
      <sheetData sheetId="4"/>
      <sheetData sheetId="5">
        <row r="4">
          <cell r="A4" t="str">
            <v>(Pesos)</v>
          </cell>
        </row>
      </sheetData>
      <sheetData sheetId="6"/>
      <sheetData sheetId="7"/>
      <sheetData sheetId="8"/>
      <sheetData sheetId="9"/>
      <sheetData sheetId="10"/>
      <sheetData sheetId="11">
        <row r="3">
          <cell r="A3" t="str">
            <v>Del 1 de enero al 30 de septiembre de 2019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0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1" width="2.140625" style="102" customWidth="1"/>
    <col min="2" max="3" width="1.140625" style="102" customWidth="1"/>
    <col min="4" max="4" width="70.5703125" style="102" customWidth="1"/>
    <col min="5" max="5" width="17.5703125" style="102" bestFit="1" customWidth="1"/>
    <col min="6" max="6" width="21.28515625" style="102" bestFit="1" customWidth="1"/>
    <col min="7" max="9" width="17.5703125" style="102" bestFit="1" customWidth="1"/>
    <col min="10" max="10" width="18.140625" style="102" bestFit="1" customWidth="1"/>
    <col min="11" max="11" width="2.140625" style="102" customWidth="1"/>
    <col min="12" max="12" width="11.42578125" style="104"/>
    <col min="13" max="13" width="22.42578125" style="104" customWidth="1"/>
    <col min="14" max="16384" width="11.42578125" style="104"/>
  </cols>
  <sheetData>
    <row r="1" spans="1:13" s="2" customFormat="1" ht="17.25" customHeight="1" x14ac:dyDescent="0.35">
      <c r="A1" s="1" t="str">
        <f>[1]EA!A1</f>
        <v>TRIBUNAL SUPERIOR DE JUSTICIA DEL ESTADO DE MORELOS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s="2" customFormat="1" ht="16.5" customHeight="1" x14ac:dyDescent="0.3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3" s="2" customFormat="1" ht="16.5" customHeight="1" x14ac:dyDescent="0.3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s="2" customFormat="1" ht="16.5" customHeight="1" x14ac:dyDescent="0.35">
      <c r="A4" s="3" t="str">
        <f>'[1]4 AUT BP-LDF'!A3:G3</f>
        <v>Del 1 de enero al 30 de septiembre de 2019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3" s="2" customFormat="1" ht="15.75" customHeight="1" x14ac:dyDescent="0.35">
      <c r="A5" s="3" t="str">
        <f>[1]EAA!A4</f>
        <v>(Pesos)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3" s="5" customFormat="1" ht="3.75" customHeight="1" thickBo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3" s="11" customFormat="1" ht="19.5" customHeight="1" thickTop="1" x14ac:dyDescent="0.35">
      <c r="A7" s="6" t="s">
        <v>2</v>
      </c>
      <c r="B7" s="7"/>
      <c r="C7" s="7"/>
      <c r="D7" s="7"/>
      <c r="E7" s="8" t="s">
        <v>3</v>
      </c>
      <c r="F7" s="8"/>
      <c r="G7" s="8"/>
      <c r="H7" s="8"/>
      <c r="I7" s="8"/>
      <c r="J7" s="9" t="s">
        <v>4</v>
      </c>
      <c r="K7" s="10"/>
    </row>
    <row r="8" spans="1:13" s="11" customFormat="1" ht="43.5" customHeight="1" x14ac:dyDescent="0.35">
      <c r="A8" s="12"/>
      <c r="B8" s="13"/>
      <c r="C8" s="13"/>
      <c r="D8" s="13"/>
      <c r="E8" s="14" t="s">
        <v>5</v>
      </c>
      <c r="F8" s="14" t="s">
        <v>6</v>
      </c>
      <c r="G8" s="14" t="s">
        <v>7</v>
      </c>
      <c r="H8" s="14" t="s">
        <v>8</v>
      </c>
      <c r="I8" s="14" t="s">
        <v>9</v>
      </c>
      <c r="J8" s="15"/>
      <c r="K8" s="16"/>
    </row>
    <row r="9" spans="1:13" s="24" customFormat="1" ht="3.75" customHeight="1" x14ac:dyDescent="0.3">
      <c r="A9" s="17"/>
      <c r="B9" s="18"/>
      <c r="C9" s="18"/>
      <c r="D9" s="19"/>
      <c r="E9" s="20"/>
      <c r="F9" s="20">
        <v>0</v>
      </c>
      <c r="G9" s="21"/>
      <c r="H9" s="20"/>
      <c r="I9" s="20"/>
      <c r="J9" s="22"/>
      <c r="K9" s="23"/>
    </row>
    <row r="10" spans="1:13" s="30" customFormat="1" ht="19.5" customHeight="1" x14ac:dyDescent="0.25">
      <c r="A10" s="25"/>
      <c r="B10" s="26" t="s">
        <v>10</v>
      </c>
      <c r="C10" s="26"/>
      <c r="D10" s="26"/>
      <c r="E10" s="27">
        <f>E11+E20+E31+E42+E53+E64+E69+E78+E83</f>
        <v>576045000</v>
      </c>
      <c r="F10" s="27">
        <f>F11+F20+F31+F42+F53+F64+F69+F78+F83</f>
        <v>-55499534</v>
      </c>
      <c r="G10" s="27">
        <f t="shared" ref="G10" si="0">E10+F10</f>
        <v>520545466</v>
      </c>
      <c r="H10" s="27">
        <f>H11+H20+H31+H42+H53+H64+H69+H78+H83</f>
        <v>409161109</v>
      </c>
      <c r="I10" s="27">
        <f>I11+I20+I31+I42+I53+I64+I69+I78+I83</f>
        <v>403436092</v>
      </c>
      <c r="J10" s="28">
        <f>+G10-H10</f>
        <v>111384357</v>
      </c>
      <c r="K10" s="29"/>
      <c r="M10" s="31"/>
    </row>
    <row r="11" spans="1:13" s="37" customFormat="1" ht="19.5" customHeight="1" x14ac:dyDescent="0.25">
      <c r="A11" s="32"/>
      <c r="B11" s="33"/>
      <c r="C11" s="33" t="s">
        <v>11</v>
      </c>
      <c r="D11" s="33"/>
      <c r="E11" s="34">
        <f>SUM(E12:E18)</f>
        <v>441731903</v>
      </c>
      <c r="F11" s="34">
        <f>SUM(F12:F18)</f>
        <v>-75669524</v>
      </c>
      <c r="G11" s="34">
        <f>E11+F11</f>
        <v>366062379</v>
      </c>
      <c r="H11" s="34">
        <f>SUM(H12:H18)</f>
        <v>281946506</v>
      </c>
      <c r="I11" s="34">
        <f>SUM(I12:I18)</f>
        <v>276943289</v>
      </c>
      <c r="J11" s="35">
        <f t="shared" ref="J11:J74" si="1">+G11-H11</f>
        <v>84115873</v>
      </c>
      <c r="K11" s="36"/>
      <c r="M11" s="31"/>
    </row>
    <row r="12" spans="1:13" s="45" customFormat="1" ht="19.5" customHeight="1" x14ac:dyDescent="0.25">
      <c r="A12" s="38"/>
      <c r="B12" s="39"/>
      <c r="C12" s="39"/>
      <c r="D12" s="40" t="s">
        <v>12</v>
      </c>
      <c r="E12" s="41">
        <v>230605912</v>
      </c>
      <c r="F12" s="41">
        <v>-15544921</v>
      </c>
      <c r="G12" s="42">
        <f t="shared" ref="G12:G18" si="2">E12+F12</f>
        <v>215060991</v>
      </c>
      <c r="H12" s="41">
        <v>172281497</v>
      </c>
      <c r="I12" s="41">
        <v>172278777</v>
      </c>
      <c r="J12" s="43">
        <f t="shared" si="1"/>
        <v>42779494</v>
      </c>
      <c r="K12" s="44"/>
      <c r="M12" s="46"/>
    </row>
    <row r="13" spans="1:13" s="45" customFormat="1" ht="19.5" customHeight="1" x14ac:dyDescent="0.25">
      <c r="A13" s="38"/>
      <c r="B13" s="39"/>
      <c r="C13" s="39"/>
      <c r="D13" s="40" t="s">
        <v>13</v>
      </c>
      <c r="E13" s="41">
        <v>200000</v>
      </c>
      <c r="F13" s="41">
        <v>0</v>
      </c>
      <c r="G13" s="42">
        <f t="shared" si="2"/>
        <v>200000</v>
      </c>
      <c r="H13" s="41">
        <v>42667</v>
      </c>
      <c r="I13" s="41">
        <v>42667</v>
      </c>
      <c r="J13" s="43">
        <f t="shared" si="1"/>
        <v>157333</v>
      </c>
      <c r="K13" s="44"/>
      <c r="M13" s="46"/>
    </row>
    <row r="14" spans="1:13" s="45" customFormat="1" ht="19.5" customHeight="1" x14ac:dyDescent="0.25">
      <c r="A14" s="38"/>
      <c r="B14" s="39"/>
      <c r="C14" s="39"/>
      <c r="D14" s="40" t="s">
        <v>14</v>
      </c>
      <c r="E14" s="41">
        <v>92830328</v>
      </c>
      <c r="F14" s="41">
        <v>-66133329</v>
      </c>
      <c r="G14" s="42">
        <f t="shared" si="2"/>
        <v>26696999</v>
      </c>
      <c r="H14" s="41">
        <v>18873277</v>
      </c>
      <c r="I14" s="41">
        <v>16877605</v>
      </c>
      <c r="J14" s="43">
        <f t="shared" si="1"/>
        <v>7823722</v>
      </c>
      <c r="K14" s="44"/>
      <c r="M14" s="46"/>
    </row>
    <row r="15" spans="1:13" s="45" customFormat="1" ht="19.5" customHeight="1" x14ac:dyDescent="0.25">
      <c r="A15" s="38"/>
      <c r="B15" s="39"/>
      <c r="C15" s="39"/>
      <c r="D15" s="40" t="s">
        <v>15</v>
      </c>
      <c r="E15" s="41">
        <v>52099105</v>
      </c>
      <c r="F15" s="41">
        <v>9878751</v>
      </c>
      <c r="G15" s="42">
        <f t="shared" si="2"/>
        <v>61977856</v>
      </c>
      <c r="H15" s="41">
        <v>47739471</v>
      </c>
      <c r="I15" s="41">
        <v>44770047</v>
      </c>
      <c r="J15" s="43">
        <f t="shared" si="1"/>
        <v>14238385</v>
      </c>
      <c r="K15" s="44"/>
      <c r="M15" s="46"/>
    </row>
    <row r="16" spans="1:13" s="45" customFormat="1" ht="19.5" customHeight="1" x14ac:dyDescent="0.25">
      <c r="A16" s="38"/>
      <c r="B16" s="39"/>
      <c r="C16" s="39"/>
      <c r="D16" s="40" t="s">
        <v>16</v>
      </c>
      <c r="E16" s="41">
        <v>62191094</v>
      </c>
      <c r="F16" s="41">
        <v>-2650928</v>
      </c>
      <c r="G16" s="42">
        <f t="shared" si="2"/>
        <v>59540166</v>
      </c>
      <c r="H16" s="41">
        <v>41324661</v>
      </c>
      <c r="I16" s="41">
        <v>41289260</v>
      </c>
      <c r="J16" s="43">
        <f t="shared" si="1"/>
        <v>18215505</v>
      </c>
      <c r="K16" s="44"/>
    </row>
    <row r="17" spans="1:11" s="45" customFormat="1" ht="19.5" customHeight="1" x14ac:dyDescent="0.25">
      <c r="A17" s="38"/>
      <c r="B17" s="39"/>
      <c r="C17" s="39"/>
      <c r="D17" s="40" t="s">
        <v>17</v>
      </c>
      <c r="E17" s="41">
        <v>1000000</v>
      </c>
      <c r="F17" s="41">
        <v>-929858</v>
      </c>
      <c r="G17" s="42">
        <f t="shared" si="2"/>
        <v>70142</v>
      </c>
      <c r="H17" s="41">
        <v>0</v>
      </c>
      <c r="I17" s="41">
        <v>0</v>
      </c>
      <c r="J17" s="43">
        <f t="shared" si="1"/>
        <v>70142</v>
      </c>
      <c r="K17" s="44"/>
    </row>
    <row r="18" spans="1:11" s="45" customFormat="1" ht="19.5" customHeight="1" x14ac:dyDescent="0.25">
      <c r="A18" s="47"/>
      <c r="B18" s="48"/>
      <c r="C18" s="48"/>
      <c r="D18" s="49" t="s">
        <v>18</v>
      </c>
      <c r="E18" s="50">
        <v>2805464</v>
      </c>
      <c r="F18" s="50">
        <v>-289239</v>
      </c>
      <c r="G18" s="51">
        <f t="shared" si="2"/>
        <v>2516225</v>
      </c>
      <c r="H18" s="50">
        <v>1684933</v>
      </c>
      <c r="I18" s="50">
        <v>1684933</v>
      </c>
      <c r="J18" s="52">
        <f t="shared" si="1"/>
        <v>831292</v>
      </c>
      <c r="K18" s="53"/>
    </row>
    <row r="19" spans="1:11" s="61" customFormat="1" ht="14.25" customHeight="1" x14ac:dyDescent="0.25">
      <c r="A19" s="54"/>
      <c r="B19" s="55"/>
      <c r="C19" s="55"/>
      <c r="D19" s="56"/>
      <c r="E19" s="57"/>
      <c r="F19" s="57"/>
      <c r="G19" s="57"/>
      <c r="H19" s="57"/>
      <c r="I19" s="58"/>
      <c r="J19" s="59"/>
      <c r="K19" s="60"/>
    </row>
    <row r="20" spans="1:11" s="37" customFormat="1" ht="19.5" customHeight="1" x14ac:dyDescent="0.25">
      <c r="A20" s="32"/>
      <c r="B20" s="33"/>
      <c r="C20" s="33" t="s">
        <v>19</v>
      </c>
      <c r="D20" s="33"/>
      <c r="E20" s="34">
        <f>SUM(E21:E29)</f>
        <v>16616984</v>
      </c>
      <c r="F20" s="34">
        <f>SUM(F21:F29)</f>
        <v>-2234632</v>
      </c>
      <c r="G20" s="34">
        <f>E20+F20</f>
        <v>14382352</v>
      </c>
      <c r="H20" s="34">
        <f>SUM(H21:H29)</f>
        <v>10921703</v>
      </c>
      <c r="I20" s="34">
        <f>SUM(I21:I29)</f>
        <v>10741704</v>
      </c>
      <c r="J20" s="35">
        <f t="shared" si="1"/>
        <v>3460649</v>
      </c>
      <c r="K20" s="36"/>
    </row>
    <row r="21" spans="1:11" s="45" customFormat="1" ht="19.5" customHeight="1" x14ac:dyDescent="0.25">
      <c r="A21" s="38"/>
      <c r="B21" s="39"/>
      <c r="C21" s="39"/>
      <c r="D21" s="40" t="s">
        <v>20</v>
      </c>
      <c r="E21" s="41">
        <v>6388324</v>
      </c>
      <c r="F21" s="41">
        <v>-1328229</v>
      </c>
      <c r="G21" s="42">
        <f t="shared" ref="G21:G84" si="3">E21+F21</f>
        <v>5060095</v>
      </c>
      <c r="H21" s="41">
        <v>4403736</v>
      </c>
      <c r="I21" s="41">
        <v>4355103</v>
      </c>
      <c r="J21" s="43">
        <f t="shared" si="1"/>
        <v>656359</v>
      </c>
      <c r="K21" s="44"/>
    </row>
    <row r="22" spans="1:11" s="45" customFormat="1" ht="19.5" customHeight="1" x14ac:dyDescent="0.25">
      <c r="A22" s="38"/>
      <c r="B22" s="39"/>
      <c r="C22" s="39"/>
      <c r="D22" s="40" t="s">
        <v>21</v>
      </c>
      <c r="E22" s="41">
        <v>1069500</v>
      </c>
      <c r="F22" s="41">
        <v>182483</v>
      </c>
      <c r="G22" s="42">
        <f t="shared" si="3"/>
        <v>1251983</v>
      </c>
      <c r="H22" s="41">
        <v>935877</v>
      </c>
      <c r="I22" s="41">
        <v>904624</v>
      </c>
      <c r="J22" s="43">
        <f t="shared" si="1"/>
        <v>316106</v>
      </c>
      <c r="K22" s="44"/>
    </row>
    <row r="23" spans="1:11" s="45" customFormat="1" ht="19.5" customHeight="1" x14ac:dyDescent="0.25">
      <c r="A23" s="38"/>
      <c r="B23" s="39"/>
      <c r="C23" s="39"/>
      <c r="D23" s="40" t="s">
        <v>22</v>
      </c>
      <c r="E23" s="41">
        <v>0</v>
      </c>
      <c r="F23" s="41">
        <v>0</v>
      </c>
      <c r="G23" s="42">
        <f t="shared" si="3"/>
        <v>0</v>
      </c>
      <c r="H23" s="41">
        <v>0</v>
      </c>
      <c r="I23" s="41">
        <v>0</v>
      </c>
      <c r="J23" s="43">
        <f t="shared" si="1"/>
        <v>0</v>
      </c>
      <c r="K23" s="44"/>
    </row>
    <row r="24" spans="1:11" s="45" customFormat="1" ht="19.5" customHeight="1" x14ac:dyDescent="0.25">
      <c r="A24" s="38"/>
      <c r="B24" s="39"/>
      <c r="C24" s="39"/>
      <c r="D24" s="40" t="s">
        <v>23</v>
      </c>
      <c r="E24" s="41">
        <v>709000</v>
      </c>
      <c r="F24" s="41">
        <v>-63968</v>
      </c>
      <c r="G24" s="42">
        <f t="shared" si="3"/>
        <v>645032</v>
      </c>
      <c r="H24" s="41">
        <v>346514</v>
      </c>
      <c r="I24" s="41">
        <v>345875</v>
      </c>
      <c r="J24" s="43">
        <f t="shared" si="1"/>
        <v>298518</v>
      </c>
      <c r="K24" s="44"/>
    </row>
    <row r="25" spans="1:11" s="45" customFormat="1" ht="19.5" customHeight="1" x14ac:dyDescent="0.25">
      <c r="A25" s="38"/>
      <c r="B25" s="39"/>
      <c r="C25" s="39"/>
      <c r="D25" s="40" t="s">
        <v>24</v>
      </c>
      <c r="E25" s="41">
        <v>48450</v>
      </c>
      <c r="F25" s="41">
        <v>70716</v>
      </c>
      <c r="G25" s="42">
        <f t="shared" si="3"/>
        <v>119166</v>
      </c>
      <c r="H25" s="41">
        <v>84032</v>
      </c>
      <c r="I25" s="41">
        <v>84032</v>
      </c>
      <c r="J25" s="43">
        <f t="shared" si="1"/>
        <v>35134</v>
      </c>
      <c r="K25" s="44"/>
    </row>
    <row r="26" spans="1:11" s="45" customFormat="1" ht="19.5" customHeight="1" x14ac:dyDescent="0.25">
      <c r="A26" s="38"/>
      <c r="B26" s="39"/>
      <c r="C26" s="39"/>
      <c r="D26" s="40" t="s">
        <v>25</v>
      </c>
      <c r="E26" s="41">
        <v>5658960</v>
      </c>
      <c r="F26" s="41">
        <v>-47034</v>
      </c>
      <c r="G26" s="42">
        <f t="shared" si="3"/>
        <v>5611926</v>
      </c>
      <c r="H26" s="41">
        <v>3999929</v>
      </c>
      <c r="I26" s="41">
        <v>3976762</v>
      </c>
      <c r="J26" s="43">
        <f t="shared" si="1"/>
        <v>1611997</v>
      </c>
      <c r="K26" s="44"/>
    </row>
    <row r="27" spans="1:11" s="45" customFormat="1" ht="19.5" customHeight="1" x14ac:dyDescent="0.25">
      <c r="A27" s="38"/>
      <c r="B27" s="39"/>
      <c r="C27" s="39"/>
      <c r="D27" s="40" t="s">
        <v>26</v>
      </c>
      <c r="E27" s="41">
        <v>935600</v>
      </c>
      <c r="F27" s="41">
        <v>-737957</v>
      </c>
      <c r="G27" s="42">
        <f t="shared" si="3"/>
        <v>197643</v>
      </c>
      <c r="H27" s="41">
        <v>101043</v>
      </c>
      <c r="I27" s="41">
        <v>101043</v>
      </c>
      <c r="J27" s="43">
        <f t="shared" si="1"/>
        <v>96600</v>
      </c>
      <c r="K27" s="44"/>
    </row>
    <row r="28" spans="1:11" s="45" customFormat="1" ht="19.5" customHeight="1" x14ac:dyDescent="0.25">
      <c r="A28" s="38"/>
      <c r="B28" s="39"/>
      <c r="C28" s="39"/>
      <c r="D28" s="40" t="s">
        <v>27</v>
      </c>
      <c r="E28" s="41">
        <v>0</v>
      </c>
      <c r="F28" s="41">
        <v>0</v>
      </c>
      <c r="G28" s="42">
        <f t="shared" si="3"/>
        <v>0</v>
      </c>
      <c r="H28" s="41">
        <v>0</v>
      </c>
      <c r="I28" s="41">
        <v>0</v>
      </c>
      <c r="J28" s="43">
        <f t="shared" si="1"/>
        <v>0</v>
      </c>
      <c r="K28" s="44"/>
    </row>
    <row r="29" spans="1:11" s="45" customFormat="1" ht="19.5" customHeight="1" x14ac:dyDescent="0.25">
      <c r="A29" s="47"/>
      <c r="B29" s="48"/>
      <c r="C29" s="48"/>
      <c r="D29" s="49" t="s">
        <v>28</v>
      </c>
      <c r="E29" s="50">
        <v>1807150</v>
      </c>
      <c r="F29" s="50">
        <v>-310643</v>
      </c>
      <c r="G29" s="51">
        <f t="shared" si="3"/>
        <v>1496507</v>
      </c>
      <c r="H29" s="50">
        <v>1050572</v>
      </c>
      <c r="I29" s="50">
        <v>974265</v>
      </c>
      <c r="J29" s="52">
        <f t="shared" si="1"/>
        <v>445935</v>
      </c>
      <c r="K29" s="53"/>
    </row>
    <row r="30" spans="1:11" s="61" customFormat="1" ht="14.25" customHeight="1" x14ac:dyDescent="0.25">
      <c r="A30" s="54"/>
      <c r="B30" s="55"/>
      <c r="C30" s="55"/>
      <c r="D30" s="56"/>
      <c r="E30" s="57"/>
      <c r="F30" s="57"/>
      <c r="G30" s="57"/>
      <c r="H30" s="57"/>
      <c r="I30" s="58"/>
      <c r="J30" s="59"/>
      <c r="K30" s="60"/>
    </row>
    <row r="31" spans="1:11" s="37" customFormat="1" ht="19.5" customHeight="1" x14ac:dyDescent="0.25">
      <c r="A31" s="32"/>
      <c r="B31" s="33"/>
      <c r="C31" s="33" t="s">
        <v>29</v>
      </c>
      <c r="D31" s="33"/>
      <c r="E31" s="34">
        <f>SUM(E32:E40)</f>
        <v>26092998</v>
      </c>
      <c r="F31" s="34">
        <f>SUM(F32:F40)</f>
        <v>1226923</v>
      </c>
      <c r="G31" s="34">
        <f t="shared" si="3"/>
        <v>27319921</v>
      </c>
      <c r="H31" s="34">
        <f>SUM(H32:H40)</f>
        <v>19572846</v>
      </c>
      <c r="I31" s="34">
        <f>SUM(I32:I40)</f>
        <v>19072221</v>
      </c>
      <c r="J31" s="35">
        <f t="shared" si="1"/>
        <v>7747075</v>
      </c>
      <c r="K31" s="36"/>
    </row>
    <row r="32" spans="1:11" s="45" customFormat="1" ht="19.5" customHeight="1" x14ac:dyDescent="0.25">
      <c r="A32" s="38"/>
      <c r="B32" s="39"/>
      <c r="C32" s="39"/>
      <c r="D32" s="40" t="s">
        <v>30</v>
      </c>
      <c r="E32" s="41">
        <v>9874331</v>
      </c>
      <c r="F32" s="41">
        <v>-161353</v>
      </c>
      <c r="G32" s="42">
        <f t="shared" si="3"/>
        <v>9712978</v>
      </c>
      <c r="H32" s="41">
        <v>7441278</v>
      </c>
      <c r="I32" s="41">
        <v>7362874</v>
      </c>
      <c r="J32" s="43">
        <f t="shared" si="1"/>
        <v>2271700</v>
      </c>
      <c r="K32" s="44"/>
    </row>
    <row r="33" spans="1:11" s="45" customFormat="1" ht="19.5" customHeight="1" x14ac:dyDescent="0.25">
      <c r="A33" s="38"/>
      <c r="B33" s="39"/>
      <c r="C33" s="39"/>
      <c r="D33" s="40" t="s">
        <v>31</v>
      </c>
      <c r="E33" s="41">
        <v>1763700</v>
      </c>
      <c r="F33" s="41">
        <v>375831</v>
      </c>
      <c r="G33" s="42">
        <f t="shared" si="3"/>
        <v>2139531</v>
      </c>
      <c r="H33" s="41">
        <v>1597368</v>
      </c>
      <c r="I33" s="41">
        <v>1597368</v>
      </c>
      <c r="J33" s="43">
        <f t="shared" si="1"/>
        <v>542163</v>
      </c>
      <c r="K33" s="44"/>
    </row>
    <row r="34" spans="1:11" s="45" customFormat="1" ht="19.5" customHeight="1" x14ac:dyDescent="0.25">
      <c r="A34" s="38"/>
      <c r="B34" s="39"/>
      <c r="C34" s="39"/>
      <c r="D34" s="40" t="s">
        <v>32</v>
      </c>
      <c r="E34" s="41">
        <v>1151000</v>
      </c>
      <c r="F34" s="41">
        <v>-546622</v>
      </c>
      <c r="G34" s="42">
        <f t="shared" si="3"/>
        <v>604378</v>
      </c>
      <c r="H34" s="41">
        <v>534193</v>
      </c>
      <c r="I34" s="41">
        <v>530481</v>
      </c>
      <c r="J34" s="43">
        <f t="shared" si="1"/>
        <v>70185</v>
      </c>
      <c r="K34" s="44"/>
    </row>
    <row r="35" spans="1:11" s="45" customFormat="1" ht="19.5" customHeight="1" x14ac:dyDescent="0.25">
      <c r="A35" s="38"/>
      <c r="B35" s="39"/>
      <c r="C35" s="39"/>
      <c r="D35" s="40" t="s">
        <v>33</v>
      </c>
      <c r="E35" s="41">
        <v>589000</v>
      </c>
      <c r="F35" s="41">
        <v>2193</v>
      </c>
      <c r="G35" s="42">
        <f t="shared" si="3"/>
        <v>591193</v>
      </c>
      <c r="H35" s="41">
        <v>443937</v>
      </c>
      <c r="I35" s="41">
        <v>443937</v>
      </c>
      <c r="J35" s="43">
        <f t="shared" si="1"/>
        <v>147256</v>
      </c>
      <c r="K35" s="44"/>
    </row>
    <row r="36" spans="1:11" s="45" customFormat="1" ht="19.5" customHeight="1" x14ac:dyDescent="0.25">
      <c r="A36" s="38"/>
      <c r="B36" s="39"/>
      <c r="C36" s="39"/>
      <c r="D36" s="40" t="s">
        <v>34</v>
      </c>
      <c r="E36" s="41">
        <v>1611650</v>
      </c>
      <c r="F36" s="41">
        <v>179517</v>
      </c>
      <c r="G36" s="42">
        <f t="shared" si="3"/>
        <v>1791167</v>
      </c>
      <c r="H36" s="41">
        <v>1144656</v>
      </c>
      <c r="I36" s="41">
        <v>1123660</v>
      </c>
      <c r="J36" s="43">
        <f t="shared" si="1"/>
        <v>646511</v>
      </c>
      <c r="K36" s="44"/>
    </row>
    <row r="37" spans="1:11" s="45" customFormat="1" ht="19.5" customHeight="1" x14ac:dyDescent="0.25">
      <c r="A37" s="38"/>
      <c r="B37" s="39"/>
      <c r="C37" s="39"/>
      <c r="D37" s="40" t="s">
        <v>35</v>
      </c>
      <c r="E37" s="41">
        <v>500000</v>
      </c>
      <c r="F37" s="41">
        <v>85800</v>
      </c>
      <c r="G37" s="42">
        <f t="shared" si="3"/>
        <v>585800</v>
      </c>
      <c r="H37" s="41">
        <v>411800</v>
      </c>
      <c r="I37" s="41">
        <v>388600</v>
      </c>
      <c r="J37" s="43">
        <f t="shared" si="1"/>
        <v>174000</v>
      </c>
      <c r="K37" s="44"/>
    </row>
    <row r="38" spans="1:11" s="45" customFormat="1" ht="19.5" customHeight="1" x14ac:dyDescent="0.25">
      <c r="A38" s="38"/>
      <c r="B38" s="39"/>
      <c r="C38" s="39"/>
      <c r="D38" s="40" t="s">
        <v>36</v>
      </c>
      <c r="E38" s="41">
        <v>194000</v>
      </c>
      <c r="F38" s="41">
        <v>18295</v>
      </c>
      <c r="G38" s="42">
        <f t="shared" si="3"/>
        <v>212295</v>
      </c>
      <c r="H38" s="41">
        <v>98745</v>
      </c>
      <c r="I38" s="41">
        <v>98289</v>
      </c>
      <c r="J38" s="43">
        <f t="shared" si="1"/>
        <v>113550</v>
      </c>
      <c r="K38" s="44"/>
    </row>
    <row r="39" spans="1:11" s="45" customFormat="1" ht="19.5" customHeight="1" x14ac:dyDescent="0.25">
      <c r="A39" s="38"/>
      <c r="B39" s="39"/>
      <c r="C39" s="39"/>
      <c r="D39" s="40" t="s">
        <v>37</v>
      </c>
      <c r="E39" s="41">
        <v>55000</v>
      </c>
      <c r="F39" s="41">
        <v>-6773</v>
      </c>
      <c r="G39" s="42">
        <f t="shared" si="3"/>
        <v>48227</v>
      </c>
      <c r="H39" s="41">
        <v>28190</v>
      </c>
      <c r="I39" s="41">
        <v>28190</v>
      </c>
      <c r="J39" s="43">
        <f t="shared" si="1"/>
        <v>20037</v>
      </c>
      <c r="K39" s="44"/>
    </row>
    <row r="40" spans="1:11" s="45" customFormat="1" ht="19.5" customHeight="1" x14ac:dyDescent="0.25">
      <c r="A40" s="47"/>
      <c r="B40" s="48"/>
      <c r="C40" s="48"/>
      <c r="D40" s="49" t="s">
        <v>38</v>
      </c>
      <c r="E40" s="50">
        <v>10354317</v>
      </c>
      <c r="F40" s="50">
        <v>1280035</v>
      </c>
      <c r="G40" s="51">
        <f t="shared" si="3"/>
        <v>11634352</v>
      </c>
      <c r="H40" s="50">
        <v>7872679</v>
      </c>
      <c r="I40" s="50">
        <v>7498822</v>
      </c>
      <c r="J40" s="52">
        <f t="shared" si="1"/>
        <v>3761673</v>
      </c>
      <c r="K40" s="53"/>
    </row>
    <row r="41" spans="1:11" s="61" customFormat="1" ht="14.25" customHeight="1" x14ac:dyDescent="0.25">
      <c r="A41" s="54"/>
      <c r="B41" s="55"/>
      <c r="C41" s="55"/>
      <c r="D41" s="56"/>
      <c r="E41" s="57"/>
      <c r="F41" s="57"/>
      <c r="G41" s="57"/>
      <c r="H41" s="57"/>
      <c r="I41" s="58"/>
      <c r="J41" s="59"/>
      <c r="K41" s="60"/>
    </row>
    <row r="42" spans="1:11" s="37" customFormat="1" ht="19.5" customHeight="1" x14ac:dyDescent="0.25">
      <c r="A42" s="32"/>
      <c r="B42" s="33"/>
      <c r="C42" s="33" t="s">
        <v>39</v>
      </c>
      <c r="D42" s="33"/>
      <c r="E42" s="34">
        <f>SUM(E43:E51)</f>
        <v>72751325</v>
      </c>
      <c r="F42" s="34">
        <f>SUM(F43:F51)</f>
        <v>38817219</v>
      </c>
      <c r="G42" s="34">
        <f>E42+F42</f>
        <v>111568544</v>
      </c>
      <c r="H42" s="34">
        <f>SUM(H43:H51)</f>
        <v>96444796</v>
      </c>
      <c r="I42" s="34">
        <f>SUM(I43:I51)</f>
        <v>96403620</v>
      </c>
      <c r="J42" s="35">
        <f t="shared" si="1"/>
        <v>15123748</v>
      </c>
      <c r="K42" s="36"/>
    </row>
    <row r="43" spans="1:11" s="45" customFormat="1" ht="19.5" customHeight="1" x14ac:dyDescent="0.25">
      <c r="A43" s="38"/>
      <c r="B43" s="39"/>
      <c r="C43" s="39"/>
      <c r="D43" s="40" t="s">
        <v>40</v>
      </c>
      <c r="E43" s="41">
        <v>0</v>
      </c>
      <c r="F43" s="41">
        <v>0</v>
      </c>
      <c r="G43" s="42">
        <f t="shared" si="3"/>
        <v>0</v>
      </c>
      <c r="H43" s="41">
        <v>0</v>
      </c>
      <c r="I43" s="41">
        <v>0</v>
      </c>
      <c r="J43" s="43">
        <f t="shared" si="1"/>
        <v>0</v>
      </c>
      <c r="K43" s="44"/>
    </row>
    <row r="44" spans="1:11" s="45" customFormat="1" ht="19.5" customHeight="1" x14ac:dyDescent="0.25">
      <c r="A44" s="38"/>
      <c r="B44" s="39"/>
      <c r="C44" s="39"/>
      <c r="D44" s="40" t="s">
        <v>41</v>
      </c>
      <c r="E44" s="41">
        <v>15750</v>
      </c>
      <c r="F44" s="41">
        <v>0</v>
      </c>
      <c r="G44" s="42">
        <f t="shared" si="3"/>
        <v>15750</v>
      </c>
      <c r="H44" s="41">
        <v>15750</v>
      </c>
      <c r="I44" s="41">
        <v>15750</v>
      </c>
      <c r="J44" s="43">
        <f t="shared" si="1"/>
        <v>0</v>
      </c>
      <c r="K44" s="44"/>
    </row>
    <row r="45" spans="1:11" s="45" customFormat="1" ht="19.5" customHeight="1" x14ac:dyDescent="0.25">
      <c r="A45" s="38"/>
      <c r="B45" s="39"/>
      <c r="C45" s="39"/>
      <c r="D45" s="40" t="s">
        <v>42</v>
      </c>
      <c r="E45" s="41">
        <v>0</v>
      </c>
      <c r="F45" s="41">
        <v>0</v>
      </c>
      <c r="G45" s="42">
        <f t="shared" si="3"/>
        <v>0</v>
      </c>
      <c r="H45" s="41">
        <v>0</v>
      </c>
      <c r="I45" s="41">
        <v>0</v>
      </c>
      <c r="J45" s="43">
        <f t="shared" si="1"/>
        <v>0</v>
      </c>
      <c r="K45" s="44"/>
    </row>
    <row r="46" spans="1:11" s="45" customFormat="1" ht="19.5" customHeight="1" x14ac:dyDescent="0.25">
      <c r="A46" s="38"/>
      <c r="B46" s="39"/>
      <c r="C46" s="39"/>
      <c r="D46" s="40" t="s">
        <v>43</v>
      </c>
      <c r="E46" s="41">
        <v>0</v>
      </c>
      <c r="F46" s="41">
        <v>0</v>
      </c>
      <c r="G46" s="42">
        <f t="shared" si="3"/>
        <v>0</v>
      </c>
      <c r="H46" s="41">
        <v>0</v>
      </c>
      <c r="I46" s="41">
        <v>0</v>
      </c>
      <c r="J46" s="43">
        <f t="shared" si="1"/>
        <v>0</v>
      </c>
      <c r="K46" s="44"/>
    </row>
    <row r="47" spans="1:11" s="45" customFormat="1" ht="19.5" customHeight="1" x14ac:dyDescent="0.25">
      <c r="A47" s="38"/>
      <c r="B47" s="39"/>
      <c r="C47" s="39"/>
      <c r="D47" s="40" t="s">
        <v>44</v>
      </c>
      <c r="E47" s="41">
        <v>72735575</v>
      </c>
      <c r="F47" s="41">
        <v>38817219</v>
      </c>
      <c r="G47" s="42">
        <f t="shared" si="3"/>
        <v>111552794</v>
      </c>
      <c r="H47" s="41">
        <v>96429046</v>
      </c>
      <c r="I47" s="41">
        <v>96387870</v>
      </c>
      <c r="J47" s="43">
        <f t="shared" si="1"/>
        <v>15123748</v>
      </c>
      <c r="K47" s="44"/>
    </row>
    <row r="48" spans="1:11" s="45" customFormat="1" ht="19.5" customHeight="1" x14ac:dyDescent="0.25">
      <c r="A48" s="38"/>
      <c r="B48" s="39"/>
      <c r="C48" s="39"/>
      <c r="D48" s="40" t="s">
        <v>45</v>
      </c>
      <c r="E48" s="41">
        <v>0</v>
      </c>
      <c r="F48" s="41">
        <v>0</v>
      </c>
      <c r="G48" s="42">
        <f t="shared" si="3"/>
        <v>0</v>
      </c>
      <c r="H48" s="41">
        <v>0</v>
      </c>
      <c r="I48" s="41">
        <v>0</v>
      </c>
      <c r="J48" s="43">
        <f t="shared" si="1"/>
        <v>0</v>
      </c>
      <c r="K48" s="44"/>
    </row>
    <row r="49" spans="1:11" s="62" customFormat="1" ht="19.5" customHeight="1" x14ac:dyDescent="0.25">
      <c r="A49" s="38"/>
      <c r="B49" s="39"/>
      <c r="C49" s="39"/>
      <c r="D49" s="40" t="s">
        <v>46</v>
      </c>
      <c r="E49" s="41">
        <v>0</v>
      </c>
      <c r="F49" s="41">
        <v>0</v>
      </c>
      <c r="G49" s="42">
        <f t="shared" si="3"/>
        <v>0</v>
      </c>
      <c r="H49" s="41">
        <v>0</v>
      </c>
      <c r="I49" s="41">
        <v>0</v>
      </c>
      <c r="J49" s="43">
        <f t="shared" si="1"/>
        <v>0</v>
      </c>
      <c r="K49" s="44"/>
    </row>
    <row r="50" spans="1:11" s="62" customFormat="1" ht="19.5" customHeight="1" x14ac:dyDescent="0.25">
      <c r="A50" s="38"/>
      <c r="B50" s="39"/>
      <c r="C50" s="39"/>
      <c r="D50" s="40" t="s">
        <v>47</v>
      </c>
      <c r="E50" s="41">
        <v>0</v>
      </c>
      <c r="F50" s="41">
        <v>0</v>
      </c>
      <c r="G50" s="42">
        <f t="shared" si="3"/>
        <v>0</v>
      </c>
      <c r="H50" s="41">
        <v>0</v>
      </c>
      <c r="I50" s="41">
        <v>0</v>
      </c>
      <c r="J50" s="43">
        <f t="shared" si="1"/>
        <v>0</v>
      </c>
      <c r="K50" s="44"/>
    </row>
    <row r="51" spans="1:11" s="62" customFormat="1" ht="19.5" customHeight="1" x14ac:dyDescent="0.25">
      <c r="A51" s="47"/>
      <c r="B51" s="48"/>
      <c r="C51" s="48"/>
      <c r="D51" s="49" t="s">
        <v>48</v>
      </c>
      <c r="E51" s="50">
        <v>0</v>
      </c>
      <c r="F51" s="50">
        <v>0</v>
      </c>
      <c r="G51" s="51">
        <f t="shared" si="3"/>
        <v>0</v>
      </c>
      <c r="H51" s="50">
        <v>0</v>
      </c>
      <c r="I51" s="50">
        <v>0</v>
      </c>
      <c r="J51" s="52">
        <f t="shared" si="1"/>
        <v>0</v>
      </c>
      <c r="K51" s="53"/>
    </row>
    <row r="52" spans="1:11" s="66" customFormat="1" ht="14.25" customHeight="1" x14ac:dyDescent="0.25">
      <c r="A52" s="54"/>
      <c r="B52" s="55"/>
      <c r="C52" s="55"/>
      <c r="D52" s="56"/>
      <c r="E52" s="63"/>
      <c r="F52" s="63"/>
      <c r="G52" s="63"/>
      <c r="H52" s="63"/>
      <c r="I52" s="58"/>
      <c r="J52" s="64"/>
      <c r="K52" s="65"/>
    </row>
    <row r="53" spans="1:11" s="37" customFormat="1" ht="19.5" customHeight="1" x14ac:dyDescent="0.25">
      <c r="A53" s="32"/>
      <c r="B53" s="33"/>
      <c r="C53" s="33" t="s">
        <v>49</v>
      </c>
      <c r="D53" s="33"/>
      <c r="E53" s="34">
        <f>SUM(E54:E62)</f>
        <v>6561200</v>
      </c>
      <c r="F53" s="34">
        <f>SUM(F54:F62)</f>
        <v>-6154696</v>
      </c>
      <c r="G53" s="34">
        <f t="shared" si="3"/>
        <v>406504</v>
      </c>
      <c r="H53" s="34">
        <f>SUM(H54:H62)</f>
        <v>275258</v>
      </c>
      <c r="I53" s="34">
        <f>SUM(I54:I62)</f>
        <v>275258</v>
      </c>
      <c r="J53" s="35">
        <f t="shared" si="1"/>
        <v>131246</v>
      </c>
      <c r="K53" s="36"/>
    </row>
    <row r="54" spans="1:11" s="45" customFormat="1" ht="19.5" customHeight="1" x14ac:dyDescent="0.25">
      <c r="A54" s="38"/>
      <c r="B54" s="39"/>
      <c r="C54" s="39"/>
      <c r="D54" s="40" t="s">
        <v>50</v>
      </c>
      <c r="E54" s="41">
        <v>6161200</v>
      </c>
      <c r="F54" s="41">
        <v>-5994613</v>
      </c>
      <c r="G54" s="42">
        <f t="shared" si="3"/>
        <v>166587</v>
      </c>
      <c r="H54" s="41">
        <v>62149</v>
      </c>
      <c r="I54" s="41">
        <v>62149</v>
      </c>
      <c r="J54" s="43">
        <f t="shared" si="1"/>
        <v>104438</v>
      </c>
      <c r="K54" s="44"/>
    </row>
    <row r="55" spans="1:11" s="45" customFormat="1" ht="19.5" customHeight="1" x14ac:dyDescent="0.25">
      <c r="A55" s="38"/>
      <c r="B55" s="39"/>
      <c r="C55" s="39"/>
      <c r="D55" s="40" t="s">
        <v>51</v>
      </c>
      <c r="E55" s="41">
        <v>125000</v>
      </c>
      <c r="F55" s="41">
        <v>-75000</v>
      </c>
      <c r="G55" s="42">
        <f t="shared" si="3"/>
        <v>50000</v>
      </c>
      <c r="H55" s="41">
        <v>23245</v>
      </c>
      <c r="I55" s="41">
        <v>23245</v>
      </c>
      <c r="J55" s="43">
        <f t="shared" si="1"/>
        <v>26755</v>
      </c>
      <c r="K55" s="44"/>
    </row>
    <row r="56" spans="1:11" s="45" customFormat="1" ht="19.5" customHeight="1" x14ac:dyDescent="0.25">
      <c r="A56" s="38"/>
      <c r="B56" s="39"/>
      <c r="C56" s="39"/>
      <c r="D56" s="40" t="s">
        <v>52</v>
      </c>
      <c r="E56" s="41">
        <v>0</v>
      </c>
      <c r="F56" s="41">
        <v>0</v>
      </c>
      <c r="G56" s="42">
        <f t="shared" si="3"/>
        <v>0</v>
      </c>
      <c r="H56" s="41">
        <v>0</v>
      </c>
      <c r="I56" s="41">
        <v>0</v>
      </c>
      <c r="J56" s="43">
        <f t="shared" si="1"/>
        <v>0</v>
      </c>
      <c r="K56" s="44"/>
    </row>
    <row r="57" spans="1:11" s="45" customFormat="1" ht="19.5" customHeight="1" x14ac:dyDescent="0.25">
      <c r="A57" s="38"/>
      <c r="B57" s="39"/>
      <c r="C57" s="39"/>
      <c r="D57" s="40" t="s">
        <v>53</v>
      </c>
      <c r="E57" s="41">
        <v>0</v>
      </c>
      <c r="F57" s="41">
        <v>0</v>
      </c>
      <c r="G57" s="42">
        <f t="shared" si="3"/>
        <v>0</v>
      </c>
      <c r="H57" s="41">
        <v>0</v>
      </c>
      <c r="I57" s="41">
        <v>0</v>
      </c>
      <c r="J57" s="43">
        <f t="shared" si="1"/>
        <v>0</v>
      </c>
      <c r="K57" s="44"/>
    </row>
    <row r="58" spans="1:11" s="45" customFormat="1" ht="19.5" customHeight="1" x14ac:dyDescent="0.25">
      <c r="A58" s="38"/>
      <c r="B58" s="39"/>
      <c r="C58" s="39"/>
      <c r="D58" s="40" t="s">
        <v>54</v>
      </c>
      <c r="E58" s="41">
        <v>0</v>
      </c>
      <c r="F58" s="41">
        <v>0</v>
      </c>
      <c r="G58" s="42">
        <f t="shared" si="3"/>
        <v>0</v>
      </c>
      <c r="H58" s="41">
        <v>0</v>
      </c>
      <c r="I58" s="41">
        <v>0</v>
      </c>
      <c r="J58" s="43">
        <f t="shared" si="1"/>
        <v>0</v>
      </c>
      <c r="K58" s="44"/>
    </row>
    <row r="59" spans="1:11" s="45" customFormat="1" ht="19.5" customHeight="1" x14ac:dyDescent="0.25">
      <c r="A59" s="38"/>
      <c r="B59" s="39"/>
      <c r="C59" s="39"/>
      <c r="D59" s="40" t="s">
        <v>55</v>
      </c>
      <c r="E59" s="41">
        <v>75000</v>
      </c>
      <c r="F59" s="41">
        <v>24939</v>
      </c>
      <c r="G59" s="42">
        <f t="shared" si="3"/>
        <v>99939</v>
      </c>
      <c r="H59" s="41">
        <v>99938</v>
      </c>
      <c r="I59" s="41">
        <v>99938</v>
      </c>
      <c r="J59" s="43">
        <f t="shared" si="1"/>
        <v>1</v>
      </c>
      <c r="K59" s="44"/>
    </row>
    <row r="60" spans="1:11" s="45" customFormat="1" ht="19.5" customHeight="1" x14ac:dyDescent="0.25">
      <c r="A60" s="38"/>
      <c r="B60" s="39"/>
      <c r="C60" s="39"/>
      <c r="D60" s="40" t="s">
        <v>56</v>
      </c>
      <c r="E60" s="41">
        <v>0</v>
      </c>
      <c r="F60" s="41">
        <v>0</v>
      </c>
      <c r="G60" s="42">
        <f t="shared" si="3"/>
        <v>0</v>
      </c>
      <c r="H60" s="41">
        <v>0</v>
      </c>
      <c r="I60" s="41">
        <v>0</v>
      </c>
      <c r="J60" s="43">
        <f t="shared" si="1"/>
        <v>0</v>
      </c>
      <c r="K60" s="44"/>
    </row>
    <row r="61" spans="1:11" s="45" customFormat="1" ht="19.5" customHeight="1" x14ac:dyDescent="0.25">
      <c r="A61" s="38"/>
      <c r="B61" s="39"/>
      <c r="C61" s="39"/>
      <c r="D61" s="40" t="s">
        <v>57</v>
      </c>
      <c r="E61" s="41">
        <v>0</v>
      </c>
      <c r="F61" s="41">
        <v>0</v>
      </c>
      <c r="G61" s="42">
        <f t="shared" si="3"/>
        <v>0</v>
      </c>
      <c r="H61" s="41">
        <v>0</v>
      </c>
      <c r="I61" s="41">
        <v>0</v>
      </c>
      <c r="J61" s="43">
        <f t="shared" si="1"/>
        <v>0</v>
      </c>
      <c r="K61" s="44"/>
    </row>
    <row r="62" spans="1:11" s="45" customFormat="1" ht="19.5" customHeight="1" x14ac:dyDescent="0.25">
      <c r="A62" s="47"/>
      <c r="B62" s="48"/>
      <c r="C62" s="48"/>
      <c r="D62" s="49" t="s">
        <v>58</v>
      </c>
      <c r="E62" s="50">
        <v>200000</v>
      </c>
      <c r="F62" s="50">
        <v>-110022</v>
      </c>
      <c r="G62" s="51">
        <f t="shared" si="3"/>
        <v>89978</v>
      </c>
      <c r="H62" s="50">
        <v>89926</v>
      </c>
      <c r="I62" s="50">
        <v>89926</v>
      </c>
      <c r="J62" s="52">
        <f t="shared" si="1"/>
        <v>52</v>
      </c>
      <c r="K62" s="53"/>
    </row>
    <row r="63" spans="1:11" s="61" customFormat="1" ht="14.25" customHeight="1" x14ac:dyDescent="0.25">
      <c r="A63" s="54"/>
      <c r="B63" s="55"/>
      <c r="C63" s="55"/>
      <c r="D63" s="56"/>
      <c r="E63" s="57"/>
      <c r="F63" s="57"/>
      <c r="G63" s="57"/>
      <c r="H63" s="57"/>
      <c r="I63" s="58"/>
      <c r="J63" s="59"/>
      <c r="K63" s="60"/>
    </row>
    <row r="64" spans="1:11" s="37" customFormat="1" ht="19.5" customHeight="1" x14ac:dyDescent="0.25">
      <c r="A64" s="32"/>
      <c r="B64" s="33"/>
      <c r="C64" s="33" t="s">
        <v>59</v>
      </c>
      <c r="D64" s="33"/>
      <c r="E64" s="34">
        <f>SUM(E65:E67)</f>
        <v>0</v>
      </c>
      <c r="F64" s="34">
        <f>SUM(F65:F67)</f>
        <v>0</v>
      </c>
      <c r="G64" s="34">
        <f t="shared" si="3"/>
        <v>0</v>
      </c>
      <c r="H64" s="34">
        <f>SUM(H65:H67)</f>
        <v>0</v>
      </c>
      <c r="I64" s="34">
        <f>SUM(I65:I67)</f>
        <v>0</v>
      </c>
      <c r="J64" s="35">
        <f t="shared" si="1"/>
        <v>0</v>
      </c>
      <c r="K64" s="36"/>
    </row>
    <row r="65" spans="1:11" s="45" customFormat="1" ht="19.5" customHeight="1" x14ac:dyDescent="0.25">
      <c r="A65" s="38"/>
      <c r="B65" s="39"/>
      <c r="C65" s="39"/>
      <c r="D65" s="40" t="s">
        <v>60</v>
      </c>
      <c r="E65" s="41">
        <v>0</v>
      </c>
      <c r="F65" s="41">
        <v>0</v>
      </c>
      <c r="G65" s="42">
        <f t="shared" si="3"/>
        <v>0</v>
      </c>
      <c r="H65" s="41">
        <v>0</v>
      </c>
      <c r="I65" s="41">
        <v>0</v>
      </c>
      <c r="J65" s="43">
        <f t="shared" si="1"/>
        <v>0</v>
      </c>
      <c r="K65" s="44"/>
    </row>
    <row r="66" spans="1:11" s="45" customFormat="1" ht="19.5" customHeight="1" x14ac:dyDescent="0.25">
      <c r="A66" s="38"/>
      <c r="B66" s="39"/>
      <c r="C66" s="39"/>
      <c r="D66" s="40" t="s">
        <v>61</v>
      </c>
      <c r="E66" s="41">
        <v>0</v>
      </c>
      <c r="F66" s="41">
        <v>0</v>
      </c>
      <c r="G66" s="42">
        <f t="shared" si="3"/>
        <v>0</v>
      </c>
      <c r="H66" s="41">
        <v>0</v>
      </c>
      <c r="I66" s="41">
        <v>0</v>
      </c>
      <c r="J66" s="43">
        <f t="shared" si="1"/>
        <v>0</v>
      </c>
      <c r="K66" s="44"/>
    </row>
    <row r="67" spans="1:11" s="45" customFormat="1" ht="19.5" customHeight="1" x14ac:dyDescent="0.25">
      <c r="A67" s="47"/>
      <c r="B67" s="48"/>
      <c r="C67" s="48"/>
      <c r="D67" s="49" t="s">
        <v>62</v>
      </c>
      <c r="E67" s="50">
        <v>0</v>
      </c>
      <c r="F67" s="50">
        <v>0</v>
      </c>
      <c r="G67" s="51">
        <f t="shared" si="3"/>
        <v>0</v>
      </c>
      <c r="H67" s="50">
        <v>0</v>
      </c>
      <c r="I67" s="50">
        <v>0</v>
      </c>
      <c r="J67" s="52">
        <f t="shared" si="1"/>
        <v>0</v>
      </c>
      <c r="K67" s="53"/>
    </row>
    <row r="68" spans="1:11" s="61" customFormat="1" ht="14.25" customHeight="1" x14ac:dyDescent="0.25">
      <c r="A68" s="54"/>
      <c r="B68" s="55"/>
      <c r="C68" s="55"/>
      <c r="D68" s="56"/>
      <c r="E68" s="57"/>
      <c r="F68" s="57"/>
      <c r="G68" s="57"/>
      <c r="H68" s="57"/>
      <c r="I68" s="58"/>
      <c r="J68" s="59"/>
      <c r="K68" s="60"/>
    </row>
    <row r="69" spans="1:11" s="37" customFormat="1" ht="19.5" customHeight="1" x14ac:dyDescent="0.25">
      <c r="A69" s="32"/>
      <c r="B69" s="33"/>
      <c r="C69" s="33" t="s">
        <v>63</v>
      </c>
      <c r="D69" s="33"/>
      <c r="E69" s="34">
        <f>SUM(E70:E76)</f>
        <v>0</v>
      </c>
      <c r="F69" s="34">
        <f>SUM(F70:F76)</f>
        <v>0</v>
      </c>
      <c r="G69" s="34">
        <f t="shared" si="3"/>
        <v>0</v>
      </c>
      <c r="H69" s="34">
        <f>SUM(H70:H76)</f>
        <v>0</v>
      </c>
      <c r="I69" s="34">
        <f>SUM(I70:I76)</f>
        <v>0</v>
      </c>
      <c r="J69" s="35">
        <f t="shared" si="1"/>
        <v>0</v>
      </c>
      <c r="K69" s="36"/>
    </row>
    <row r="70" spans="1:11" s="62" customFormat="1" ht="19.5" customHeight="1" x14ac:dyDescent="0.25">
      <c r="A70" s="38"/>
      <c r="B70" s="39"/>
      <c r="C70" s="39"/>
      <c r="D70" s="40" t="s">
        <v>64</v>
      </c>
      <c r="E70" s="41">
        <v>0</v>
      </c>
      <c r="F70" s="41">
        <v>0</v>
      </c>
      <c r="G70" s="42">
        <f t="shared" si="3"/>
        <v>0</v>
      </c>
      <c r="H70" s="41">
        <v>0</v>
      </c>
      <c r="I70" s="41">
        <v>0</v>
      </c>
      <c r="J70" s="43">
        <f t="shared" si="1"/>
        <v>0</v>
      </c>
      <c r="K70" s="44"/>
    </row>
    <row r="71" spans="1:11" s="62" customFormat="1" ht="19.5" customHeight="1" x14ac:dyDescent="0.25">
      <c r="A71" s="38"/>
      <c r="B71" s="39"/>
      <c r="C71" s="39"/>
      <c r="D71" s="40" t="s">
        <v>65</v>
      </c>
      <c r="E71" s="41">
        <v>0</v>
      </c>
      <c r="F71" s="41">
        <v>0</v>
      </c>
      <c r="G71" s="42">
        <f t="shared" si="3"/>
        <v>0</v>
      </c>
      <c r="H71" s="41">
        <v>0</v>
      </c>
      <c r="I71" s="41">
        <v>0</v>
      </c>
      <c r="J71" s="43">
        <f t="shared" si="1"/>
        <v>0</v>
      </c>
      <c r="K71" s="44"/>
    </row>
    <row r="72" spans="1:11" s="62" customFormat="1" ht="19.5" customHeight="1" x14ac:dyDescent="0.25">
      <c r="A72" s="38"/>
      <c r="B72" s="39"/>
      <c r="C72" s="39"/>
      <c r="D72" s="40" t="s">
        <v>66</v>
      </c>
      <c r="E72" s="41">
        <v>0</v>
      </c>
      <c r="F72" s="41">
        <v>0</v>
      </c>
      <c r="G72" s="42">
        <f t="shared" si="3"/>
        <v>0</v>
      </c>
      <c r="H72" s="41">
        <v>0</v>
      </c>
      <c r="I72" s="41">
        <v>0</v>
      </c>
      <c r="J72" s="43">
        <f t="shared" si="1"/>
        <v>0</v>
      </c>
      <c r="K72" s="44"/>
    </row>
    <row r="73" spans="1:11" s="62" customFormat="1" ht="19.5" customHeight="1" x14ac:dyDescent="0.25">
      <c r="A73" s="38"/>
      <c r="B73" s="39"/>
      <c r="C73" s="39"/>
      <c r="D73" s="40" t="s">
        <v>67</v>
      </c>
      <c r="E73" s="41">
        <v>0</v>
      </c>
      <c r="F73" s="41">
        <v>0</v>
      </c>
      <c r="G73" s="42">
        <f t="shared" si="3"/>
        <v>0</v>
      </c>
      <c r="H73" s="41">
        <v>0</v>
      </c>
      <c r="I73" s="41">
        <v>0</v>
      </c>
      <c r="J73" s="43">
        <f t="shared" si="1"/>
        <v>0</v>
      </c>
      <c r="K73" s="44"/>
    </row>
    <row r="74" spans="1:11" s="62" customFormat="1" ht="36" customHeight="1" x14ac:dyDescent="0.25">
      <c r="A74" s="38"/>
      <c r="B74" s="39"/>
      <c r="C74" s="39"/>
      <c r="D74" s="40" t="s">
        <v>68</v>
      </c>
      <c r="E74" s="41">
        <v>0</v>
      </c>
      <c r="F74" s="41">
        <v>0</v>
      </c>
      <c r="G74" s="42">
        <f t="shared" si="3"/>
        <v>0</v>
      </c>
      <c r="H74" s="41">
        <v>0</v>
      </c>
      <c r="I74" s="41">
        <v>0</v>
      </c>
      <c r="J74" s="43">
        <f t="shared" si="1"/>
        <v>0</v>
      </c>
      <c r="K74" s="44"/>
    </row>
    <row r="75" spans="1:11" s="62" customFormat="1" ht="19.5" customHeight="1" x14ac:dyDescent="0.25">
      <c r="A75" s="38"/>
      <c r="B75" s="39"/>
      <c r="C75" s="39"/>
      <c r="D75" s="40" t="s">
        <v>69</v>
      </c>
      <c r="E75" s="41">
        <v>0</v>
      </c>
      <c r="F75" s="41">
        <v>0</v>
      </c>
      <c r="G75" s="42">
        <f t="shared" si="3"/>
        <v>0</v>
      </c>
      <c r="H75" s="41">
        <v>0</v>
      </c>
      <c r="I75" s="41">
        <v>0</v>
      </c>
      <c r="J75" s="43">
        <f t="shared" ref="J75:J90" si="4">+G75-H75</f>
        <v>0</v>
      </c>
      <c r="K75" s="44"/>
    </row>
    <row r="76" spans="1:11" s="45" customFormat="1" ht="19.5" customHeight="1" x14ac:dyDescent="0.25">
      <c r="A76" s="47"/>
      <c r="B76" s="48"/>
      <c r="C76" s="48"/>
      <c r="D76" s="49" t="s">
        <v>70</v>
      </c>
      <c r="E76" s="50">
        <v>0</v>
      </c>
      <c r="F76" s="50">
        <v>0</v>
      </c>
      <c r="G76" s="51">
        <f t="shared" si="3"/>
        <v>0</v>
      </c>
      <c r="H76" s="50">
        <v>0</v>
      </c>
      <c r="I76" s="50">
        <v>0</v>
      </c>
      <c r="J76" s="52">
        <f t="shared" si="4"/>
        <v>0</v>
      </c>
      <c r="K76" s="53"/>
    </row>
    <row r="77" spans="1:11" s="61" customFormat="1" ht="14.25" customHeight="1" x14ac:dyDescent="0.25">
      <c r="A77" s="54"/>
      <c r="B77" s="55"/>
      <c r="C77" s="55"/>
      <c r="D77" s="56"/>
      <c r="E77" s="57"/>
      <c r="F77" s="57"/>
      <c r="G77" s="57"/>
      <c r="H77" s="57"/>
      <c r="I77" s="58"/>
      <c r="J77" s="59"/>
      <c r="K77" s="60"/>
    </row>
    <row r="78" spans="1:11" s="37" customFormat="1" ht="19.5" customHeight="1" x14ac:dyDescent="0.25">
      <c r="A78" s="32"/>
      <c r="B78" s="33"/>
      <c r="C78" s="33" t="s">
        <v>71</v>
      </c>
      <c r="D78" s="33"/>
      <c r="E78" s="34">
        <f>SUM(E79:E81)</f>
        <v>0</v>
      </c>
      <c r="F78" s="34">
        <f>SUM(F79:F81)</f>
        <v>0</v>
      </c>
      <c r="G78" s="34">
        <f t="shared" si="3"/>
        <v>0</v>
      </c>
      <c r="H78" s="34">
        <f>SUM(H79:H81)</f>
        <v>0</v>
      </c>
      <c r="I78" s="34">
        <f>SUM(I79:I81)</f>
        <v>0</v>
      </c>
      <c r="J78" s="35">
        <f t="shared" si="4"/>
        <v>0</v>
      </c>
      <c r="K78" s="36"/>
    </row>
    <row r="79" spans="1:11" s="45" customFormat="1" ht="19.5" customHeight="1" x14ac:dyDescent="0.25">
      <c r="A79" s="38"/>
      <c r="B79" s="39"/>
      <c r="C79" s="39"/>
      <c r="D79" s="40" t="s">
        <v>72</v>
      </c>
      <c r="E79" s="41">
        <v>0</v>
      </c>
      <c r="F79" s="41">
        <v>0</v>
      </c>
      <c r="G79" s="42">
        <f>E79+F79</f>
        <v>0</v>
      </c>
      <c r="H79" s="41">
        <v>0</v>
      </c>
      <c r="I79" s="41">
        <v>0</v>
      </c>
      <c r="J79" s="43">
        <f t="shared" si="4"/>
        <v>0</v>
      </c>
      <c r="K79" s="44"/>
    </row>
    <row r="80" spans="1:11" s="45" customFormat="1" ht="19.5" customHeight="1" x14ac:dyDescent="0.25">
      <c r="A80" s="38"/>
      <c r="B80" s="39"/>
      <c r="C80" s="39"/>
      <c r="D80" s="40" t="s">
        <v>73</v>
      </c>
      <c r="E80" s="41">
        <v>0</v>
      </c>
      <c r="F80" s="41">
        <v>0</v>
      </c>
      <c r="G80" s="42">
        <f>E80+F80</f>
        <v>0</v>
      </c>
      <c r="H80" s="41">
        <v>0</v>
      </c>
      <c r="I80" s="41">
        <v>0</v>
      </c>
      <c r="J80" s="43">
        <f t="shared" si="4"/>
        <v>0</v>
      </c>
      <c r="K80" s="44"/>
    </row>
    <row r="81" spans="1:11" s="45" customFormat="1" ht="19.5" customHeight="1" x14ac:dyDescent="0.25">
      <c r="A81" s="47"/>
      <c r="B81" s="48"/>
      <c r="C81" s="48"/>
      <c r="D81" s="49" t="s">
        <v>74</v>
      </c>
      <c r="E81" s="50">
        <v>0</v>
      </c>
      <c r="F81" s="50">
        <v>0</v>
      </c>
      <c r="G81" s="51">
        <f t="shared" si="3"/>
        <v>0</v>
      </c>
      <c r="H81" s="50">
        <v>0</v>
      </c>
      <c r="I81" s="50">
        <v>0</v>
      </c>
      <c r="J81" s="52">
        <f t="shared" si="4"/>
        <v>0</v>
      </c>
      <c r="K81" s="53"/>
    </row>
    <row r="82" spans="1:11" s="61" customFormat="1" ht="10.5" customHeight="1" x14ac:dyDescent="0.25">
      <c r="A82" s="54"/>
      <c r="B82" s="55"/>
      <c r="C82" s="55"/>
      <c r="D82" s="56"/>
      <c r="E82" s="57"/>
      <c r="F82" s="57"/>
      <c r="G82" s="57"/>
      <c r="H82" s="57"/>
      <c r="I82" s="58"/>
      <c r="J82" s="59"/>
      <c r="K82" s="60"/>
    </row>
    <row r="83" spans="1:11" s="37" customFormat="1" ht="19.5" customHeight="1" x14ac:dyDescent="0.25">
      <c r="A83" s="32"/>
      <c r="B83" s="33"/>
      <c r="C83" s="33" t="s">
        <v>75</v>
      </c>
      <c r="D83" s="33"/>
      <c r="E83" s="34">
        <f>SUM(E84:E90)</f>
        <v>12290590</v>
      </c>
      <c r="F83" s="34">
        <f>SUM(F84:F90)</f>
        <v>-11484824</v>
      </c>
      <c r="G83" s="34">
        <f t="shared" si="3"/>
        <v>805766</v>
      </c>
      <c r="H83" s="34">
        <f>SUM(H84:H90)</f>
        <v>0</v>
      </c>
      <c r="I83" s="34">
        <f>SUM(I84:I90)</f>
        <v>0</v>
      </c>
      <c r="J83" s="35">
        <f t="shared" si="4"/>
        <v>805766</v>
      </c>
      <c r="K83" s="36"/>
    </row>
    <row r="84" spans="1:11" s="45" customFormat="1" ht="19.5" customHeight="1" x14ac:dyDescent="0.25">
      <c r="A84" s="38"/>
      <c r="B84" s="39"/>
      <c r="C84" s="39"/>
      <c r="D84" s="40" t="s">
        <v>76</v>
      </c>
      <c r="E84" s="41">
        <v>0</v>
      </c>
      <c r="F84" s="41">
        <v>0</v>
      </c>
      <c r="G84" s="42">
        <f t="shared" si="3"/>
        <v>0</v>
      </c>
      <c r="H84" s="41">
        <v>0</v>
      </c>
      <c r="I84" s="41">
        <v>0</v>
      </c>
      <c r="J84" s="43">
        <f t="shared" si="4"/>
        <v>0</v>
      </c>
      <c r="K84" s="44"/>
    </row>
    <row r="85" spans="1:11" s="45" customFormat="1" ht="19.5" customHeight="1" x14ac:dyDescent="0.25">
      <c r="A85" s="38"/>
      <c r="B85" s="39"/>
      <c r="C85" s="39"/>
      <c r="D85" s="40" t="s">
        <v>77</v>
      </c>
      <c r="E85" s="41">
        <v>0</v>
      </c>
      <c r="F85" s="41">
        <v>0</v>
      </c>
      <c r="G85" s="42">
        <f t="shared" ref="G85:G100" si="5">E85+F85</f>
        <v>0</v>
      </c>
      <c r="H85" s="41">
        <v>0</v>
      </c>
      <c r="I85" s="41">
        <v>0</v>
      </c>
      <c r="J85" s="43">
        <f t="shared" si="4"/>
        <v>0</v>
      </c>
      <c r="K85" s="44"/>
    </row>
    <row r="86" spans="1:11" s="45" customFormat="1" ht="19.5" customHeight="1" x14ac:dyDescent="0.25">
      <c r="A86" s="38"/>
      <c r="B86" s="39"/>
      <c r="C86" s="39"/>
      <c r="D86" s="40" t="s">
        <v>78</v>
      </c>
      <c r="E86" s="41">
        <v>0</v>
      </c>
      <c r="F86" s="41">
        <v>0</v>
      </c>
      <c r="G86" s="42">
        <f t="shared" si="5"/>
        <v>0</v>
      </c>
      <c r="H86" s="41">
        <v>0</v>
      </c>
      <c r="I86" s="41">
        <v>0</v>
      </c>
      <c r="J86" s="43">
        <f t="shared" si="4"/>
        <v>0</v>
      </c>
      <c r="K86" s="44"/>
    </row>
    <row r="87" spans="1:11" s="45" customFormat="1" ht="19.5" customHeight="1" x14ac:dyDescent="0.25">
      <c r="A87" s="38"/>
      <c r="B87" s="39"/>
      <c r="C87" s="39"/>
      <c r="D87" s="40" t="s">
        <v>79</v>
      </c>
      <c r="E87" s="41">
        <v>0</v>
      </c>
      <c r="F87" s="41">
        <v>0</v>
      </c>
      <c r="G87" s="42">
        <f t="shared" si="5"/>
        <v>0</v>
      </c>
      <c r="H87" s="41">
        <v>0</v>
      </c>
      <c r="I87" s="41">
        <v>0</v>
      </c>
      <c r="J87" s="43">
        <f t="shared" si="4"/>
        <v>0</v>
      </c>
      <c r="K87" s="44"/>
    </row>
    <row r="88" spans="1:11" s="62" customFormat="1" ht="19.5" customHeight="1" x14ac:dyDescent="0.25">
      <c r="A88" s="38"/>
      <c r="B88" s="39"/>
      <c r="C88" s="39"/>
      <c r="D88" s="40" t="s">
        <v>80</v>
      </c>
      <c r="E88" s="41">
        <v>0</v>
      </c>
      <c r="F88" s="41">
        <v>0</v>
      </c>
      <c r="G88" s="42">
        <f t="shared" si="5"/>
        <v>0</v>
      </c>
      <c r="H88" s="41">
        <v>0</v>
      </c>
      <c r="I88" s="41">
        <v>0</v>
      </c>
      <c r="J88" s="43">
        <f t="shared" si="4"/>
        <v>0</v>
      </c>
      <c r="K88" s="44"/>
    </row>
    <row r="89" spans="1:11" s="62" customFormat="1" ht="19.5" customHeight="1" x14ac:dyDescent="0.25">
      <c r="A89" s="38"/>
      <c r="B89" s="39"/>
      <c r="C89" s="39"/>
      <c r="D89" s="40" t="s">
        <v>81</v>
      </c>
      <c r="E89" s="41">
        <v>0</v>
      </c>
      <c r="F89" s="41">
        <v>0</v>
      </c>
      <c r="G89" s="42">
        <f t="shared" si="5"/>
        <v>0</v>
      </c>
      <c r="H89" s="41">
        <v>0</v>
      </c>
      <c r="I89" s="41">
        <v>0</v>
      </c>
      <c r="J89" s="43">
        <f t="shared" si="4"/>
        <v>0</v>
      </c>
      <c r="K89" s="44"/>
    </row>
    <row r="90" spans="1:11" s="62" customFormat="1" ht="16.5" customHeight="1" x14ac:dyDescent="0.25">
      <c r="A90" s="38"/>
      <c r="B90" s="39"/>
      <c r="C90" s="39"/>
      <c r="D90" s="40" t="s">
        <v>82</v>
      </c>
      <c r="E90" s="41">
        <v>12290590</v>
      </c>
      <c r="F90" s="41">
        <v>-11484824</v>
      </c>
      <c r="G90" s="42">
        <f t="shared" si="5"/>
        <v>805766</v>
      </c>
      <c r="H90" s="41">
        <v>0</v>
      </c>
      <c r="I90" s="41">
        <v>0</v>
      </c>
      <c r="J90" s="43">
        <f t="shared" si="4"/>
        <v>805766</v>
      </c>
      <c r="K90" s="44"/>
    </row>
    <row r="91" spans="1:11" s="66" customFormat="1" ht="4.5" customHeight="1" thickBot="1" x14ac:dyDescent="0.3">
      <c r="A91" s="67"/>
      <c r="B91" s="68"/>
      <c r="C91" s="68"/>
      <c r="D91" s="69"/>
      <c r="E91" s="70"/>
      <c r="F91" s="70"/>
      <c r="G91" s="70"/>
      <c r="H91" s="70"/>
      <c r="I91" s="71"/>
      <c r="J91" s="72"/>
      <c r="K91" s="73"/>
    </row>
    <row r="92" spans="1:11" s="66" customFormat="1" ht="2.25" customHeight="1" thickTop="1" x14ac:dyDescent="0.25">
      <c r="A92" s="74"/>
      <c r="B92" s="75"/>
      <c r="C92" s="75"/>
      <c r="D92" s="76"/>
      <c r="E92" s="77"/>
      <c r="F92" s="77"/>
      <c r="G92" s="77"/>
      <c r="H92" s="77"/>
      <c r="I92" s="78"/>
      <c r="J92" s="79"/>
      <c r="K92" s="80"/>
    </row>
    <row r="93" spans="1:11" s="85" customFormat="1" ht="19.5" customHeight="1" x14ac:dyDescent="0.25">
      <c r="A93" s="25"/>
      <c r="B93" s="26" t="s">
        <v>83</v>
      </c>
      <c r="C93" s="26"/>
      <c r="D93" s="26"/>
      <c r="E93" s="81">
        <f>E94+E103+E114+E125+E136+E147+E152+E161+E166</f>
        <v>0</v>
      </c>
      <c r="F93" s="81">
        <f>F94+F103+F114+F125+F136+F147+F152+F161+F166</f>
        <v>0</v>
      </c>
      <c r="G93" s="82">
        <f>E93+F93</f>
        <v>0</v>
      </c>
      <c r="H93" s="81">
        <f>H94+H103+H114+H125+H136+H147+H152+H161+H166</f>
        <v>0</v>
      </c>
      <c r="I93" s="81">
        <f>I94+I103+I114+I125+I136+I147+I152+I161+I166</f>
        <v>0</v>
      </c>
      <c r="J93" s="83">
        <f>G93-H93</f>
        <v>0</v>
      </c>
      <c r="K93" s="84"/>
    </row>
    <row r="94" spans="1:11" s="37" customFormat="1" ht="19.5" customHeight="1" x14ac:dyDescent="0.25">
      <c r="A94" s="32"/>
      <c r="B94" s="33"/>
      <c r="C94" s="33" t="s">
        <v>11</v>
      </c>
      <c r="D94" s="33"/>
      <c r="E94" s="34">
        <f>SUM(E95:E101)</f>
        <v>0</v>
      </c>
      <c r="F94" s="34">
        <f>SUM(F95:F101)</f>
        <v>0</v>
      </c>
      <c r="G94" s="34">
        <f>E94+F94</f>
        <v>0</v>
      </c>
      <c r="H94" s="34">
        <f>SUM(H95:H101)</f>
        <v>0</v>
      </c>
      <c r="I94" s="34">
        <f>SUM(I95:I101)</f>
        <v>0</v>
      </c>
      <c r="J94" s="35">
        <f t="shared" ref="J94:J157" si="6">G94-H94</f>
        <v>0</v>
      </c>
      <c r="K94" s="36"/>
    </row>
    <row r="95" spans="1:11" s="45" customFormat="1" ht="19.5" customHeight="1" x14ac:dyDescent="0.25">
      <c r="A95" s="38"/>
      <c r="B95" s="39"/>
      <c r="C95" s="39"/>
      <c r="D95" s="40" t="s">
        <v>12</v>
      </c>
      <c r="E95" s="41">
        <v>0</v>
      </c>
      <c r="F95" s="41">
        <v>0</v>
      </c>
      <c r="G95" s="42">
        <f t="shared" ref="G95:G158" si="7">E95+F95</f>
        <v>0</v>
      </c>
      <c r="H95" s="41">
        <v>0</v>
      </c>
      <c r="I95" s="41">
        <v>0</v>
      </c>
      <c r="J95" s="43">
        <f t="shared" si="6"/>
        <v>0</v>
      </c>
      <c r="K95" s="44"/>
    </row>
    <row r="96" spans="1:11" s="45" customFormat="1" ht="19.5" customHeight="1" x14ac:dyDescent="0.25">
      <c r="A96" s="38"/>
      <c r="B96" s="39"/>
      <c r="C96" s="39"/>
      <c r="D96" s="40" t="s">
        <v>13</v>
      </c>
      <c r="E96" s="41">
        <v>0</v>
      </c>
      <c r="F96" s="41">
        <v>0</v>
      </c>
      <c r="G96" s="42">
        <f t="shared" si="7"/>
        <v>0</v>
      </c>
      <c r="H96" s="41">
        <v>0</v>
      </c>
      <c r="I96" s="41">
        <v>0</v>
      </c>
      <c r="J96" s="43">
        <f t="shared" si="6"/>
        <v>0</v>
      </c>
      <c r="K96" s="44"/>
    </row>
    <row r="97" spans="1:11" s="45" customFormat="1" ht="19.5" customHeight="1" x14ac:dyDescent="0.25">
      <c r="A97" s="38"/>
      <c r="B97" s="39"/>
      <c r="C97" s="39"/>
      <c r="D97" s="40" t="s">
        <v>14</v>
      </c>
      <c r="E97" s="41">
        <v>0</v>
      </c>
      <c r="F97" s="41">
        <v>0</v>
      </c>
      <c r="G97" s="42">
        <f t="shared" si="7"/>
        <v>0</v>
      </c>
      <c r="H97" s="41">
        <v>0</v>
      </c>
      <c r="I97" s="41">
        <v>0</v>
      </c>
      <c r="J97" s="43">
        <f t="shared" si="6"/>
        <v>0</v>
      </c>
      <c r="K97" s="44"/>
    </row>
    <row r="98" spans="1:11" s="45" customFormat="1" ht="19.5" customHeight="1" x14ac:dyDescent="0.25">
      <c r="A98" s="38"/>
      <c r="B98" s="39"/>
      <c r="C98" s="39"/>
      <c r="D98" s="40" t="s">
        <v>15</v>
      </c>
      <c r="E98" s="41">
        <v>0</v>
      </c>
      <c r="F98" s="41">
        <v>0</v>
      </c>
      <c r="G98" s="42">
        <f t="shared" si="7"/>
        <v>0</v>
      </c>
      <c r="H98" s="41">
        <v>0</v>
      </c>
      <c r="I98" s="41">
        <v>0</v>
      </c>
      <c r="J98" s="43">
        <f t="shared" si="6"/>
        <v>0</v>
      </c>
      <c r="K98" s="44"/>
    </row>
    <row r="99" spans="1:11" s="45" customFormat="1" ht="19.5" customHeight="1" x14ac:dyDescent="0.25">
      <c r="A99" s="38"/>
      <c r="B99" s="39"/>
      <c r="C99" s="39"/>
      <c r="D99" s="40" t="s">
        <v>16</v>
      </c>
      <c r="E99" s="41">
        <v>0</v>
      </c>
      <c r="F99" s="41">
        <v>0</v>
      </c>
      <c r="G99" s="42">
        <f t="shared" si="7"/>
        <v>0</v>
      </c>
      <c r="H99" s="41">
        <v>0</v>
      </c>
      <c r="I99" s="41">
        <v>0</v>
      </c>
      <c r="J99" s="43">
        <f t="shared" si="6"/>
        <v>0</v>
      </c>
      <c r="K99" s="44"/>
    </row>
    <row r="100" spans="1:11" s="45" customFormat="1" ht="19.5" customHeight="1" x14ac:dyDescent="0.25">
      <c r="A100" s="38"/>
      <c r="B100" s="39"/>
      <c r="C100" s="39"/>
      <c r="D100" s="40" t="s">
        <v>17</v>
      </c>
      <c r="E100" s="41">
        <v>0</v>
      </c>
      <c r="F100" s="41">
        <v>0</v>
      </c>
      <c r="G100" s="42">
        <f t="shared" si="7"/>
        <v>0</v>
      </c>
      <c r="H100" s="41">
        <v>0</v>
      </c>
      <c r="I100" s="41">
        <v>0</v>
      </c>
      <c r="J100" s="43">
        <f t="shared" si="6"/>
        <v>0</v>
      </c>
      <c r="K100" s="44"/>
    </row>
    <row r="101" spans="1:11" s="45" customFormat="1" ht="19.5" customHeight="1" x14ac:dyDescent="0.25">
      <c r="A101" s="47"/>
      <c r="B101" s="48"/>
      <c r="C101" s="48"/>
      <c r="D101" s="49" t="s">
        <v>18</v>
      </c>
      <c r="E101" s="50">
        <v>0</v>
      </c>
      <c r="F101" s="50">
        <v>0</v>
      </c>
      <c r="G101" s="51">
        <f t="shared" si="7"/>
        <v>0</v>
      </c>
      <c r="H101" s="50">
        <v>0</v>
      </c>
      <c r="I101" s="50">
        <v>0</v>
      </c>
      <c r="J101" s="52">
        <f t="shared" si="6"/>
        <v>0</v>
      </c>
      <c r="K101" s="53"/>
    </row>
    <row r="102" spans="1:11" s="61" customFormat="1" ht="11.25" customHeight="1" x14ac:dyDescent="0.25">
      <c r="A102" s="54"/>
      <c r="B102" s="55"/>
      <c r="C102" s="55"/>
      <c r="D102" s="56"/>
      <c r="E102" s="57"/>
      <c r="F102" s="57"/>
      <c r="G102" s="57"/>
      <c r="H102" s="57"/>
      <c r="I102" s="58"/>
      <c r="J102" s="59"/>
      <c r="K102" s="60"/>
    </row>
    <row r="103" spans="1:11" s="37" customFormat="1" ht="19.5" customHeight="1" x14ac:dyDescent="0.25">
      <c r="A103" s="32"/>
      <c r="B103" s="33"/>
      <c r="C103" s="33" t="s">
        <v>19</v>
      </c>
      <c r="D103" s="33"/>
      <c r="E103" s="34">
        <f>SUM(E104:E112)</f>
        <v>0</v>
      </c>
      <c r="F103" s="34">
        <f>SUM(F104:F112)</f>
        <v>0</v>
      </c>
      <c r="G103" s="34">
        <f t="shared" si="7"/>
        <v>0</v>
      </c>
      <c r="H103" s="34">
        <f>SUM(H104:H112)</f>
        <v>0</v>
      </c>
      <c r="I103" s="34">
        <f>SUM(I104:I112)</f>
        <v>0</v>
      </c>
      <c r="J103" s="35">
        <f t="shared" si="6"/>
        <v>0</v>
      </c>
      <c r="K103" s="36"/>
    </row>
    <row r="104" spans="1:11" s="45" customFormat="1" ht="19.5" customHeight="1" x14ac:dyDescent="0.25">
      <c r="A104" s="38"/>
      <c r="B104" s="39"/>
      <c r="C104" s="39"/>
      <c r="D104" s="40" t="s">
        <v>20</v>
      </c>
      <c r="E104" s="41">
        <v>0</v>
      </c>
      <c r="F104" s="41">
        <v>0</v>
      </c>
      <c r="G104" s="42">
        <f>E104+F104</f>
        <v>0</v>
      </c>
      <c r="H104" s="41">
        <v>0</v>
      </c>
      <c r="I104" s="41">
        <v>0</v>
      </c>
      <c r="J104" s="43">
        <f t="shared" si="6"/>
        <v>0</v>
      </c>
      <c r="K104" s="44"/>
    </row>
    <row r="105" spans="1:11" s="45" customFormat="1" ht="19.5" customHeight="1" x14ac:dyDescent="0.25">
      <c r="A105" s="38"/>
      <c r="B105" s="39"/>
      <c r="C105" s="39"/>
      <c r="D105" s="40" t="s">
        <v>21</v>
      </c>
      <c r="E105" s="41">
        <v>0</v>
      </c>
      <c r="F105" s="41">
        <v>0</v>
      </c>
      <c r="G105" s="42">
        <f t="shared" ref="G105:G111" si="8">E105+F105</f>
        <v>0</v>
      </c>
      <c r="H105" s="41">
        <v>0</v>
      </c>
      <c r="I105" s="41">
        <v>0</v>
      </c>
      <c r="J105" s="43">
        <f t="shared" si="6"/>
        <v>0</v>
      </c>
      <c r="K105" s="44"/>
    </row>
    <row r="106" spans="1:11" s="45" customFormat="1" ht="19.5" customHeight="1" x14ac:dyDescent="0.25">
      <c r="A106" s="38"/>
      <c r="B106" s="39"/>
      <c r="C106" s="39"/>
      <c r="D106" s="40" t="s">
        <v>22</v>
      </c>
      <c r="E106" s="41">
        <v>0</v>
      </c>
      <c r="F106" s="41">
        <v>0</v>
      </c>
      <c r="G106" s="42">
        <f t="shared" si="8"/>
        <v>0</v>
      </c>
      <c r="H106" s="41">
        <v>0</v>
      </c>
      <c r="I106" s="41">
        <v>0</v>
      </c>
      <c r="J106" s="43">
        <f t="shared" si="6"/>
        <v>0</v>
      </c>
      <c r="K106" s="44"/>
    </row>
    <row r="107" spans="1:11" s="45" customFormat="1" ht="19.5" customHeight="1" x14ac:dyDescent="0.25">
      <c r="A107" s="38"/>
      <c r="B107" s="39"/>
      <c r="C107" s="39"/>
      <c r="D107" s="40" t="s">
        <v>23</v>
      </c>
      <c r="E107" s="41">
        <v>0</v>
      </c>
      <c r="F107" s="41">
        <v>0</v>
      </c>
      <c r="G107" s="42">
        <f t="shared" si="8"/>
        <v>0</v>
      </c>
      <c r="H107" s="41">
        <v>0</v>
      </c>
      <c r="I107" s="41">
        <v>0</v>
      </c>
      <c r="J107" s="43">
        <f t="shared" si="6"/>
        <v>0</v>
      </c>
      <c r="K107" s="44"/>
    </row>
    <row r="108" spans="1:11" s="45" customFormat="1" ht="19.5" customHeight="1" x14ac:dyDescent="0.25">
      <c r="A108" s="38"/>
      <c r="B108" s="39"/>
      <c r="C108" s="39"/>
      <c r="D108" s="40" t="s">
        <v>24</v>
      </c>
      <c r="E108" s="41">
        <v>0</v>
      </c>
      <c r="F108" s="41">
        <v>0</v>
      </c>
      <c r="G108" s="42">
        <f t="shared" si="8"/>
        <v>0</v>
      </c>
      <c r="H108" s="41">
        <v>0</v>
      </c>
      <c r="I108" s="41">
        <v>0</v>
      </c>
      <c r="J108" s="43">
        <f t="shared" si="6"/>
        <v>0</v>
      </c>
      <c r="K108" s="44"/>
    </row>
    <row r="109" spans="1:11" s="45" customFormat="1" ht="19.5" customHeight="1" x14ac:dyDescent="0.25">
      <c r="A109" s="38"/>
      <c r="B109" s="39"/>
      <c r="C109" s="39"/>
      <c r="D109" s="40" t="s">
        <v>25</v>
      </c>
      <c r="E109" s="41">
        <v>0</v>
      </c>
      <c r="F109" s="41">
        <v>0</v>
      </c>
      <c r="G109" s="42">
        <f t="shared" si="8"/>
        <v>0</v>
      </c>
      <c r="H109" s="41">
        <v>0</v>
      </c>
      <c r="I109" s="41">
        <v>0</v>
      </c>
      <c r="J109" s="43">
        <f t="shared" si="6"/>
        <v>0</v>
      </c>
      <c r="K109" s="44"/>
    </row>
    <row r="110" spans="1:11" s="45" customFormat="1" ht="19.5" customHeight="1" x14ac:dyDescent="0.25">
      <c r="A110" s="38"/>
      <c r="B110" s="39"/>
      <c r="C110" s="39"/>
      <c r="D110" s="40" t="s">
        <v>26</v>
      </c>
      <c r="E110" s="41">
        <v>0</v>
      </c>
      <c r="F110" s="41">
        <v>0</v>
      </c>
      <c r="G110" s="42">
        <f t="shared" si="8"/>
        <v>0</v>
      </c>
      <c r="H110" s="41">
        <v>0</v>
      </c>
      <c r="I110" s="41">
        <v>0</v>
      </c>
      <c r="J110" s="43">
        <f t="shared" si="6"/>
        <v>0</v>
      </c>
      <c r="K110" s="44"/>
    </row>
    <row r="111" spans="1:11" s="45" customFormat="1" ht="19.5" customHeight="1" x14ac:dyDescent="0.25">
      <c r="A111" s="38"/>
      <c r="B111" s="39"/>
      <c r="C111" s="39"/>
      <c r="D111" s="40" t="s">
        <v>27</v>
      </c>
      <c r="E111" s="41">
        <v>0</v>
      </c>
      <c r="F111" s="41">
        <v>0</v>
      </c>
      <c r="G111" s="42">
        <f t="shared" si="8"/>
        <v>0</v>
      </c>
      <c r="H111" s="41">
        <v>0</v>
      </c>
      <c r="I111" s="41">
        <v>0</v>
      </c>
      <c r="J111" s="43">
        <f t="shared" si="6"/>
        <v>0</v>
      </c>
      <c r="K111" s="44"/>
    </row>
    <row r="112" spans="1:11" s="45" customFormat="1" ht="19.5" customHeight="1" x14ac:dyDescent="0.25">
      <c r="A112" s="47"/>
      <c r="B112" s="48"/>
      <c r="C112" s="48"/>
      <c r="D112" s="49" t="s">
        <v>28</v>
      </c>
      <c r="E112" s="50"/>
      <c r="F112" s="50"/>
      <c r="G112" s="51">
        <f>E112+F112</f>
        <v>0</v>
      </c>
      <c r="H112" s="50">
        <v>0</v>
      </c>
      <c r="I112" s="50">
        <v>0</v>
      </c>
      <c r="J112" s="52">
        <f t="shared" si="6"/>
        <v>0</v>
      </c>
      <c r="K112" s="53"/>
    </row>
    <row r="113" spans="1:11" s="61" customFormat="1" ht="11.25" customHeight="1" x14ac:dyDescent="0.25">
      <c r="A113" s="54"/>
      <c r="B113" s="55"/>
      <c r="C113" s="55"/>
      <c r="D113" s="56"/>
      <c r="E113" s="57"/>
      <c r="F113" s="57"/>
      <c r="G113" s="57"/>
      <c r="H113" s="57"/>
      <c r="I113" s="58"/>
      <c r="J113" s="59"/>
      <c r="K113" s="60"/>
    </row>
    <row r="114" spans="1:11" s="37" customFormat="1" ht="19.5" customHeight="1" x14ac:dyDescent="0.25">
      <c r="A114" s="32"/>
      <c r="B114" s="33"/>
      <c r="C114" s="33" t="s">
        <v>29</v>
      </c>
      <c r="D114" s="33"/>
      <c r="E114" s="34">
        <f>SUM(E115:E123)</f>
        <v>0</v>
      </c>
      <c r="F114" s="34">
        <f>SUM(F115:F123)</f>
        <v>0</v>
      </c>
      <c r="G114" s="34">
        <f>E114+F114</f>
        <v>0</v>
      </c>
      <c r="H114" s="34">
        <f>SUM(H115:H123)</f>
        <v>0</v>
      </c>
      <c r="I114" s="34">
        <f>SUM(I115:I123)</f>
        <v>0</v>
      </c>
      <c r="J114" s="35">
        <f t="shared" si="6"/>
        <v>0</v>
      </c>
      <c r="K114" s="36"/>
    </row>
    <row r="115" spans="1:11" s="45" customFormat="1" ht="19.5" customHeight="1" x14ac:dyDescent="0.25">
      <c r="A115" s="38"/>
      <c r="B115" s="39"/>
      <c r="C115" s="39"/>
      <c r="D115" s="40" t="s">
        <v>30</v>
      </c>
      <c r="E115" s="41">
        <v>0</v>
      </c>
      <c r="F115" s="41">
        <v>0</v>
      </c>
      <c r="G115" s="42">
        <f t="shared" si="7"/>
        <v>0</v>
      </c>
      <c r="H115" s="41">
        <v>0</v>
      </c>
      <c r="I115" s="41">
        <v>0</v>
      </c>
      <c r="J115" s="43">
        <f t="shared" si="6"/>
        <v>0</v>
      </c>
      <c r="K115" s="44"/>
    </row>
    <row r="116" spans="1:11" s="45" customFormat="1" ht="19.5" customHeight="1" x14ac:dyDescent="0.25">
      <c r="A116" s="38"/>
      <c r="B116" s="39"/>
      <c r="C116" s="39"/>
      <c r="D116" s="40" t="s">
        <v>31</v>
      </c>
      <c r="E116" s="41">
        <v>0</v>
      </c>
      <c r="F116" s="41">
        <v>0</v>
      </c>
      <c r="G116" s="42">
        <f t="shared" si="7"/>
        <v>0</v>
      </c>
      <c r="H116" s="41">
        <v>0</v>
      </c>
      <c r="I116" s="41">
        <v>0</v>
      </c>
      <c r="J116" s="43">
        <f t="shared" si="6"/>
        <v>0</v>
      </c>
      <c r="K116" s="44"/>
    </row>
    <row r="117" spans="1:11" s="45" customFormat="1" ht="19.5" customHeight="1" x14ac:dyDescent="0.25">
      <c r="A117" s="38"/>
      <c r="B117" s="39"/>
      <c r="C117" s="39"/>
      <c r="D117" s="40" t="s">
        <v>32</v>
      </c>
      <c r="E117" s="41">
        <v>0</v>
      </c>
      <c r="F117" s="41">
        <v>0</v>
      </c>
      <c r="G117" s="42">
        <f t="shared" si="7"/>
        <v>0</v>
      </c>
      <c r="H117" s="41">
        <v>0</v>
      </c>
      <c r="I117" s="41">
        <v>0</v>
      </c>
      <c r="J117" s="43">
        <f t="shared" si="6"/>
        <v>0</v>
      </c>
      <c r="K117" s="44"/>
    </row>
    <row r="118" spans="1:11" s="45" customFormat="1" ht="19.5" customHeight="1" x14ac:dyDescent="0.25">
      <c r="A118" s="38"/>
      <c r="B118" s="39"/>
      <c r="C118" s="39"/>
      <c r="D118" s="40" t="s">
        <v>33</v>
      </c>
      <c r="E118" s="41">
        <v>0</v>
      </c>
      <c r="F118" s="41">
        <v>0</v>
      </c>
      <c r="G118" s="42">
        <f t="shared" si="7"/>
        <v>0</v>
      </c>
      <c r="H118" s="41">
        <v>0</v>
      </c>
      <c r="I118" s="41">
        <v>0</v>
      </c>
      <c r="J118" s="43">
        <f t="shared" si="6"/>
        <v>0</v>
      </c>
      <c r="K118" s="44"/>
    </row>
    <row r="119" spans="1:11" s="45" customFormat="1" ht="19.5" customHeight="1" x14ac:dyDescent="0.25">
      <c r="A119" s="38"/>
      <c r="B119" s="39"/>
      <c r="C119" s="39"/>
      <c r="D119" s="40" t="s">
        <v>34</v>
      </c>
      <c r="E119" s="41">
        <v>0</v>
      </c>
      <c r="F119" s="41">
        <v>0</v>
      </c>
      <c r="G119" s="42">
        <f t="shared" si="7"/>
        <v>0</v>
      </c>
      <c r="H119" s="41">
        <v>0</v>
      </c>
      <c r="I119" s="41">
        <v>0</v>
      </c>
      <c r="J119" s="43">
        <f t="shared" si="6"/>
        <v>0</v>
      </c>
      <c r="K119" s="44"/>
    </row>
    <row r="120" spans="1:11" s="45" customFormat="1" ht="19.5" customHeight="1" x14ac:dyDescent="0.25">
      <c r="A120" s="38"/>
      <c r="B120" s="39"/>
      <c r="C120" s="39"/>
      <c r="D120" s="40" t="s">
        <v>35</v>
      </c>
      <c r="E120" s="41">
        <v>0</v>
      </c>
      <c r="F120" s="41">
        <v>0</v>
      </c>
      <c r="G120" s="42">
        <f t="shared" si="7"/>
        <v>0</v>
      </c>
      <c r="H120" s="41">
        <v>0</v>
      </c>
      <c r="I120" s="41">
        <v>0</v>
      </c>
      <c r="J120" s="43">
        <f t="shared" si="6"/>
        <v>0</v>
      </c>
      <c r="K120" s="44"/>
    </row>
    <row r="121" spans="1:11" s="45" customFormat="1" ht="19.5" customHeight="1" x14ac:dyDescent="0.25">
      <c r="A121" s="38"/>
      <c r="B121" s="39"/>
      <c r="C121" s="39"/>
      <c r="D121" s="40" t="s">
        <v>36</v>
      </c>
      <c r="E121" s="41">
        <v>0</v>
      </c>
      <c r="F121" s="41">
        <v>0</v>
      </c>
      <c r="G121" s="42">
        <f t="shared" si="7"/>
        <v>0</v>
      </c>
      <c r="H121" s="41">
        <v>0</v>
      </c>
      <c r="I121" s="41">
        <v>0</v>
      </c>
      <c r="J121" s="43">
        <f t="shared" si="6"/>
        <v>0</v>
      </c>
      <c r="K121" s="44"/>
    </row>
    <row r="122" spans="1:11" s="45" customFormat="1" ht="19.5" customHeight="1" x14ac:dyDescent="0.25">
      <c r="A122" s="38"/>
      <c r="B122" s="39"/>
      <c r="C122" s="39"/>
      <c r="D122" s="40" t="s">
        <v>37</v>
      </c>
      <c r="E122" s="41">
        <v>0</v>
      </c>
      <c r="F122" s="41">
        <v>0</v>
      </c>
      <c r="G122" s="42">
        <f t="shared" si="7"/>
        <v>0</v>
      </c>
      <c r="H122" s="41">
        <v>0</v>
      </c>
      <c r="I122" s="41">
        <v>0</v>
      </c>
      <c r="J122" s="43">
        <f t="shared" si="6"/>
        <v>0</v>
      </c>
      <c r="K122" s="44"/>
    </row>
    <row r="123" spans="1:11" s="45" customFormat="1" ht="19.5" customHeight="1" x14ac:dyDescent="0.25">
      <c r="A123" s="47"/>
      <c r="B123" s="48"/>
      <c r="C123" s="48"/>
      <c r="D123" s="49" t="s">
        <v>38</v>
      </c>
      <c r="E123" s="50">
        <v>0</v>
      </c>
      <c r="F123" s="50">
        <v>0</v>
      </c>
      <c r="G123" s="51">
        <f t="shared" si="7"/>
        <v>0</v>
      </c>
      <c r="H123" s="50">
        <v>0</v>
      </c>
      <c r="I123" s="50">
        <v>0</v>
      </c>
      <c r="J123" s="52">
        <f t="shared" si="6"/>
        <v>0</v>
      </c>
      <c r="K123" s="53"/>
    </row>
    <row r="124" spans="1:11" s="61" customFormat="1" ht="11.25" customHeight="1" x14ac:dyDescent="0.25">
      <c r="A124" s="54"/>
      <c r="B124" s="55"/>
      <c r="C124" s="55"/>
      <c r="D124" s="56"/>
      <c r="E124" s="57"/>
      <c r="F124" s="57"/>
      <c r="G124" s="57"/>
      <c r="H124" s="57"/>
      <c r="I124" s="57"/>
      <c r="J124" s="59"/>
      <c r="K124" s="60"/>
    </row>
    <row r="125" spans="1:11" s="37" customFormat="1" ht="19.5" customHeight="1" x14ac:dyDescent="0.25">
      <c r="A125" s="32"/>
      <c r="B125" s="33"/>
      <c r="C125" s="33" t="s">
        <v>39</v>
      </c>
      <c r="D125" s="33"/>
      <c r="E125" s="34">
        <f>SUM(E126:E134)</f>
        <v>0</v>
      </c>
      <c r="F125" s="34">
        <f>SUM(F126:F134)</f>
        <v>0</v>
      </c>
      <c r="G125" s="34">
        <f t="shared" si="7"/>
        <v>0</v>
      </c>
      <c r="H125" s="34">
        <f>SUM(H126:H134)</f>
        <v>0</v>
      </c>
      <c r="I125" s="34">
        <f>SUM(I126:I134)</f>
        <v>0</v>
      </c>
      <c r="J125" s="35">
        <f t="shared" si="6"/>
        <v>0</v>
      </c>
      <c r="K125" s="36"/>
    </row>
    <row r="126" spans="1:11" s="45" customFormat="1" ht="19.5" customHeight="1" x14ac:dyDescent="0.25">
      <c r="A126" s="38"/>
      <c r="B126" s="39"/>
      <c r="C126" s="39"/>
      <c r="D126" s="40" t="s">
        <v>40</v>
      </c>
      <c r="E126" s="41">
        <v>0</v>
      </c>
      <c r="F126" s="41">
        <v>0</v>
      </c>
      <c r="G126" s="42">
        <f t="shared" si="7"/>
        <v>0</v>
      </c>
      <c r="H126" s="41">
        <v>0</v>
      </c>
      <c r="I126" s="41">
        <v>0</v>
      </c>
      <c r="J126" s="43">
        <f t="shared" si="6"/>
        <v>0</v>
      </c>
      <c r="K126" s="44"/>
    </row>
    <row r="127" spans="1:11" s="45" customFormat="1" ht="19.5" customHeight="1" x14ac:dyDescent="0.25">
      <c r="A127" s="38"/>
      <c r="B127" s="39"/>
      <c r="C127" s="39"/>
      <c r="D127" s="40" t="s">
        <v>41</v>
      </c>
      <c r="E127" s="41">
        <v>0</v>
      </c>
      <c r="F127" s="41">
        <v>0</v>
      </c>
      <c r="G127" s="42">
        <f t="shared" si="7"/>
        <v>0</v>
      </c>
      <c r="H127" s="41">
        <v>0</v>
      </c>
      <c r="I127" s="41">
        <v>0</v>
      </c>
      <c r="J127" s="43">
        <f t="shared" si="6"/>
        <v>0</v>
      </c>
      <c r="K127" s="44"/>
    </row>
    <row r="128" spans="1:11" s="45" customFormat="1" ht="19.5" customHeight="1" x14ac:dyDescent="0.25">
      <c r="A128" s="38"/>
      <c r="B128" s="39"/>
      <c r="C128" s="39"/>
      <c r="D128" s="40" t="s">
        <v>42</v>
      </c>
      <c r="E128" s="41">
        <v>0</v>
      </c>
      <c r="F128" s="41">
        <v>0</v>
      </c>
      <c r="G128" s="42">
        <f t="shared" si="7"/>
        <v>0</v>
      </c>
      <c r="H128" s="41">
        <v>0</v>
      </c>
      <c r="I128" s="41">
        <v>0</v>
      </c>
      <c r="J128" s="43">
        <f t="shared" si="6"/>
        <v>0</v>
      </c>
      <c r="K128" s="44"/>
    </row>
    <row r="129" spans="1:11" s="45" customFormat="1" ht="19.5" customHeight="1" x14ac:dyDescent="0.25">
      <c r="A129" s="38"/>
      <c r="B129" s="39"/>
      <c r="C129" s="39"/>
      <c r="D129" s="40" t="s">
        <v>43</v>
      </c>
      <c r="E129" s="41">
        <v>0</v>
      </c>
      <c r="F129" s="41">
        <v>0</v>
      </c>
      <c r="G129" s="42">
        <f t="shared" si="7"/>
        <v>0</v>
      </c>
      <c r="H129" s="41">
        <v>0</v>
      </c>
      <c r="I129" s="41">
        <v>0</v>
      </c>
      <c r="J129" s="43">
        <f t="shared" si="6"/>
        <v>0</v>
      </c>
      <c r="K129" s="44"/>
    </row>
    <row r="130" spans="1:11" s="45" customFormat="1" ht="19.5" customHeight="1" x14ac:dyDescent="0.25">
      <c r="A130" s="38"/>
      <c r="B130" s="39"/>
      <c r="C130" s="39"/>
      <c r="D130" s="40" t="s">
        <v>44</v>
      </c>
      <c r="E130" s="41">
        <v>0</v>
      </c>
      <c r="F130" s="41">
        <v>0</v>
      </c>
      <c r="G130" s="42">
        <f t="shared" si="7"/>
        <v>0</v>
      </c>
      <c r="H130" s="41">
        <v>0</v>
      </c>
      <c r="I130" s="41">
        <v>0</v>
      </c>
      <c r="J130" s="43">
        <f t="shared" si="6"/>
        <v>0</v>
      </c>
      <c r="K130" s="44"/>
    </row>
    <row r="131" spans="1:11" s="45" customFormat="1" ht="19.5" customHeight="1" x14ac:dyDescent="0.25">
      <c r="A131" s="38"/>
      <c r="B131" s="39"/>
      <c r="C131" s="39"/>
      <c r="D131" s="40" t="s">
        <v>45</v>
      </c>
      <c r="E131" s="41">
        <v>0</v>
      </c>
      <c r="F131" s="41">
        <v>0</v>
      </c>
      <c r="G131" s="42">
        <f t="shared" si="7"/>
        <v>0</v>
      </c>
      <c r="H131" s="41">
        <v>0</v>
      </c>
      <c r="I131" s="41">
        <v>0</v>
      </c>
      <c r="J131" s="43">
        <f t="shared" si="6"/>
        <v>0</v>
      </c>
      <c r="K131" s="44"/>
    </row>
    <row r="132" spans="1:11" s="62" customFormat="1" ht="19.5" customHeight="1" x14ac:dyDescent="0.25">
      <c r="A132" s="38"/>
      <c r="B132" s="39"/>
      <c r="C132" s="39"/>
      <c r="D132" s="40" t="s">
        <v>46</v>
      </c>
      <c r="E132" s="41">
        <v>0</v>
      </c>
      <c r="F132" s="41">
        <v>0</v>
      </c>
      <c r="G132" s="42">
        <f t="shared" si="7"/>
        <v>0</v>
      </c>
      <c r="H132" s="41">
        <v>0</v>
      </c>
      <c r="I132" s="41">
        <v>0</v>
      </c>
      <c r="J132" s="43">
        <f t="shared" si="6"/>
        <v>0</v>
      </c>
      <c r="K132" s="44"/>
    </row>
    <row r="133" spans="1:11" s="62" customFormat="1" ht="19.5" customHeight="1" x14ac:dyDescent="0.25">
      <c r="A133" s="38"/>
      <c r="B133" s="39"/>
      <c r="C133" s="39"/>
      <c r="D133" s="40" t="s">
        <v>47</v>
      </c>
      <c r="E133" s="41">
        <v>0</v>
      </c>
      <c r="F133" s="41">
        <v>0</v>
      </c>
      <c r="G133" s="42">
        <f t="shared" si="7"/>
        <v>0</v>
      </c>
      <c r="H133" s="41">
        <v>0</v>
      </c>
      <c r="I133" s="41">
        <v>0</v>
      </c>
      <c r="J133" s="43">
        <f t="shared" si="6"/>
        <v>0</v>
      </c>
      <c r="K133" s="44"/>
    </row>
    <row r="134" spans="1:11" s="62" customFormat="1" ht="19.5" customHeight="1" x14ac:dyDescent="0.25">
      <c r="A134" s="47"/>
      <c r="B134" s="48"/>
      <c r="C134" s="48"/>
      <c r="D134" s="49" t="s">
        <v>48</v>
      </c>
      <c r="E134" s="50">
        <v>0</v>
      </c>
      <c r="F134" s="50">
        <v>0</v>
      </c>
      <c r="G134" s="51">
        <f t="shared" si="7"/>
        <v>0</v>
      </c>
      <c r="H134" s="50">
        <v>0</v>
      </c>
      <c r="I134" s="50">
        <v>0</v>
      </c>
      <c r="J134" s="52">
        <f t="shared" si="6"/>
        <v>0</v>
      </c>
      <c r="K134" s="53"/>
    </row>
    <row r="135" spans="1:11" s="66" customFormat="1" ht="11.25" customHeight="1" x14ac:dyDescent="0.25">
      <c r="A135" s="54"/>
      <c r="B135" s="55"/>
      <c r="C135" s="55"/>
      <c r="D135" s="56"/>
      <c r="E135" s="63"/>
      <c r="F135" s="63"/>
      <c r="G135" s="63"/>
      <c r="H135" s="63"/>
      <c r="I135" s="58"/>
      <c r="J135" s="64"/>
      <c r="K135" s="65"/>
    </row>
    <row r="136" spans="1:11" s="37" customFormat="1" ht="19.5" customHeight="1" x14ac:dyDescent="0.25">
      <c r="A136" s="32"/>
      <c r="B136" s="33"/>
      <c r="C136" s="33" t="s">
        <v>49</v>
      </c>
      <c r="D136" s="33"/>
      <c r="E136" s="34">
        <f>SUM(E137:E145)</f>
        <v>0</v>
      </c>
      <c r="F136" s="34">
        <f>SUM(F137:F145)</f>
        <v>0</v>
      </c>
      <c r="G136" s="34">
        <f t="shared" si="7"/>
        <v>0</v>
      </c>
      <c r="H136" s="34">
        <f>SUM(H137:H145)</f>
        <v>0</v>
      </c>
      <c r="I136" s="34">
        <f>SUM(I137:I145)</f>
        <v>0</v>
      </c>
      <c r="J136" s="35">
        <f t="shared" si="6"/>
        <v>0</v>
      </c>
      <c r="K136" s="36"/>
    </row>
    <row r="137" spans="1:11" s="45" customFormat="1" ht="19.5" customHeight="1" x14ac:dyDescent="0.25">
      <c r="A137" s="38"/>
      <c r="B137" s="39"/>
      <c r="C137" s="39"/>
      <c r="D137" s="40" t="s">
        <v>50</v>
      </c>
      <c r="E137" s="41">
        <v>0</v>
      </c>
      <c r="F137" s="41">
        <v>0</v>
      </c>
      <c r="G137" s="42">
        <f t="shared" si="7"/>
        <v>0</v>
      </c>
      <c r="H137" s="41">
        <v>0</v>
      </c>
      <c r="I137" s="41">
        <v>0</v>
      </c>
      <c r="J137" s="43">
        <f t="shared" si="6"/>
        <v>0</v>
      </c>
      <c r="K137" s="44"/>
    </row>
    <row r="138" spans="1:11" s="45" customFormat="1" ht="19.5" customHeight="1" x14ac:dyDescent="0.25">
      <c r="A138" s="38"/>
      <c r="B138" s="39"/>
      <c r="C138" s="39"/>
      <c r="D138" s="40" t="s">
        <v>51</v>
      </c>
      <c r="E138" s="41">
        <v>0</v>
      </c>
      <c r="F138" s="41">
        <v>0</v>
      </c>
      <c r="G138" s="42">
        <f t="shared" si="7"/>
        <v>0</v>
      </c>
      <c r="H138" s="41">
        <v>0</v>
      </c>
      <c r="I138" s="41">
        <v>0</v>
      </c>
      <c r="J138" s="43">
        <f t="shared" si="6"/>
        <v>0</v>
      </c>
      <c r="K138" s="44"/>
    </row>
    <row r="139" spans="1:11" s="45" customFormat="1" ht="19.5" customHeight="1" x14ac:dyDescent="0.25">
      <c r="A139" s="38"/>
      <c r="B139" s="39"/>
      <c r="C139" s="39"/>
      <c r="D139" s="40" t="s">
        <v>52</v>
      </c>
      <c r="E139" s="41">
        <v>0</v>
      </c>
      <c r="F139" s="41">
        <v>0</v>
      </c>
      <c r="G139" s="42">
        <f t="shared" si="7"/>
        <v>0</v>
      </c>
      <c r="H139" s="41">
        <v>0</v>
      </c>
      <c r="I139" s="41">
        <v>0</v>
      </c>
      <c r="J139" s="43">
        <f t="shared" si="6"/>
        <v>0</v>
      </c>
      <c r="K139" s="44"/>
    </row>
    <row r="140" spans="1:11" s="45" customFormat="1" ht="19.5" customHeight="1" x14ac:dyDescent="0.25">
      <c r="A140" s="38"/>
      <c r="B140" s="39"/>
      <c r="C140" s="39"/>
      <c r="D140" s="40" t="s">
        <v>53</v>
      </c>
      <c r="E140" s="41">
        <v>0</v>
      </c>
      <c r="F140" s="41">
        <v>0</v>
      </c>
      <c r="G140" s="42">
        <f t="shared" si="7"/>
        <v>0</v>
      </c>
      <c r="H140" s="41">
        <v>0</v>
      </c>
      <c r="I140" s="41">
        <v>0</v>
      </c>
      <c r="J140" s="43">
        <f t="shared" si="6"/>
        <v>0</v>
      </c>
      <c r="K140" s="44"/>
    </row>
    <row r="141" spans="1:11" s="45" customFormat="1" ht="19.5" customHeight="1" x14ac:dyDescent="0.25">
      <c r="A141" s="38"/>
      <c r="B141" s="39"/>
      <c r="C141" s="39"/>
      <c r="D141" s="40" t="s">
        <v>54</v>
      </c>
      <c r="E141" s="41">
        <v>0</v>
      </c>
      <c r="F141" s="41">
        <v>0</v>
      </c>
      <c r="G141" s="42">
        <f t="shared" si="7"/>
        <v>0</v>
      </c>
      <c r="H141" s="41">
        <v>0</v>
      </c>
      <c r="I141" s="41">
        <v>0</v>
      </c>
      <c r="J141" s="43">
        <f t="shared" si="6"/>
        <v>0</v>
      </c>
      <c r="K141" s="44"/>
    </row>
    <row r="142" spans="1:11" s="45" customFormat="1" ht="19.5" customHeight="1" x14ac:dyDescent="0.25">
      <c r="A142" s="38"/>
      <c r="B142" s="39"/>
      <c r="C142" s="39"/>
      <c r="D142" s="40" t="s">
        <v>55</v>
      </c>
      <c r="E142" s="41">
        <v>0</v>
      </c>
      <c r="F142" s="41">
        <v>0</v>
      </c>
      <c r="G142" s="42">
        <f t="shared" si="7"/>
        <v>0</v>
      </c>
      <c r="H142" s="41">
        <v>0</v>
      </c>
      <c r="I142" s="41">
        <v>0</v>
      </c>
      <c r="J142" s="43">
        <f t="shared" si="6"/>
        <v>0</v>
      </c>
      <c r="K142" s="44"/>
    </row>
    <row r="143" spans="1:11" s="45" customFormat="1" ht="19.5" customHeight="1" x14ac:dyDescent="0.25">
      <c r="A143" s="38"/>
      <c r="B143" s="39"/>
      <c r="C143" s="39"/>
      <c r="D143" s="40" t="s">
        <v>56</v>
      </c>
      <c r="E143" s="41">
        <v>0</v>
      </c>
      <c r="F143" s="41">
        <v>0</v>
      </c>
      <c r="G143" s="42">
        <f t="shared" si="7"/>
        <v>0</v>
      </c>
      <c r="H143" s="41">
        <v>0</v>
      </c>
      <c r="I143" s="41">
        <v>0</v>
      </c>
      <c r="J143" s="43">
        <f t="shared" si="6"/>
        <v>0</v>
      </c>
      <c r="K143" s="44"/>
    </row>
    <row r="144" spans="1:11" s="45" customFormat="1" ht="19.5" customHeight="1" x14ac:dyDescent="0.25">
      <c r="A144" s="38"/>
      <c r="B144" s="39"/>
      <c r="C144" s="39"/>
      <c r="D144" s="40" t="s">
        <v>57</v>
      </c>
      <c r="E144" s="41">
        <v>0</v>
      </c>
      <c r="F144" s="41">
        <v>0</v>
      </c>
      <c r="G144" s="42">
        <f t="shared" si="7"/>
        <v>0</v>
      </c>
      <c r="H144" s="41">
        <v>0</v>
      </c>
      <c r="I144" s="41">
        <v>0</v>
      </c>
      <c r="J144" s="43">
        <f t="shared" si="6"/>
        <v>0</v>
      </c>
      <c r="K144" s="44"/>
    </row>
    <row r="145" spans="1:11" s="45" customFormat="1" ht="19.5" customHeight="1" x14ac:dyDescent="0.25">
      <c r="A145" s="47"/>
      <c r="B145" s="48"/>
      <c r="C145" s="48"/>
      <c r="D145" s="49" t="s">
        <v>58</v>
      </c>
      <c r="E145" s="50">
        <v>0</v>
      </c>
      <c r="F145" s="50">
        <v>0</v>
      </c>
      <c r="G145" s="51">
        <f t="shared" si="7"/>
        <v>0</v>
      </c>
      <c r="H145" s="50">
        <v>0</v>
      </c>
      <c r="I145" s="50">
        <v>0</v>
      </c>
      <c r="J145" s="52">
        <f t="shared" si="6"/>
        <v>0</v>
      </c>
      <c r="K145" s="53"/>
    </row>
    <row r="146" spans="1:11" s="61" customFormat="1" ht="11.25" customHeight="1" x14ac:dyDescent="0.25">
      <c r="A146" s="54"/>
      <c r="B146" s="55"/>
      <c r="C146" s="55"/>
      <c r="D146" s="56"/>
      <c r="E146" s="57"/>
      <c r="F146" s="57"/>
      <c r="G146" s="57"/>
      <c r="H146" s="57"/>
      <c r="I146" s="58"/>
      <c r="J146" s="59"/>
      <c r="K146" s="60"/>
    </row>
    <row r="147" spans="1:11" s="37" customFormat="1" ht="19.5" customHeight="1" x14ac:dyDescent="0.25">
      <c r="A147" s="32"/>
      <c r="B147" s="33"/>
      <c r="C147" s="33" t="s">
        <v>59</v>
      </c>
      <c r="D147" s="33"/>
      <c r="E147" s="34">
        <f>SUM(E148:E150)</f>
        <v>0</v>
      </c>
      <c r="F147" s="34">
        <f>SUM(F148:F150)</f>
        <v>0</v>
      </c>
      <c r="G147" s="34">
        <f t="shared" si="7"/>
        <v>0</v>
      </c>
      <c r="H147" s="34">
        <f>SUM(H148:H150)</f>
        <v>0</v>
      </c>
      <c r="I147" s="34">
        <f>SUM(I148:I150)</f>
        <v>0</v>
      </c>
      <c r="J147" s="35">
        <f t="shared" si="6"/>
        <v>0</v>
      </c>
      <c r="K147" s="36"/>
    </row>
    <row r="148" spans="1:11" s="45" customFormat="1" ht="19.5" customHeight="1" x14ac:dyDescent="0.25">
      <c r="A148" s="38"/>
      <c r="B148" s="39"/>
      <c r="C148" s="39"/>
      <c r="D148" s="40" t="s">
        <v>60</v>
      </c>
      <c r="E148" s="41">
        <v>0</v>
      </c>
      <c r="F148" s="41">
        <v>0</v>
      </c>
      <c r="G148" s="42">
        <f t="shared" si="7"/>
        <v>0</v>
      </c>
      <c r="H148" s="41">
        <v>0</v>
      </c>
      <c r="I148" s="41">
        <v>0</v>
      </c>
      <c r="J148" s="43">
        <f t="shared" si="6"/>
        <v>0</v>
      </c>
      <c r="K148" s="44"/>
    </row>
    <row r="149" spans="1:11" s="45" customFormat="1" ht="19.5" customHeight="1" x14ac:dyDescent="0.25">
      <c r="A149" s="38"/>
      <c r="B149" s="39"/>
      <c r="C149" s="39"/>
      <c r="D149" s="40" t="s">
        <v>61</v>
      </c>
      <c r="E149" s="41">
        <v>0</v>
      </c>
      <c r="F149" s="41">
        <v>0</v>
      </c>
      <c r="G149" s="42">
        <f t="shared" si="7"/>
        <v>0</v>
      </c>
      <c r="H149" s="41">
        <v>0</v>
      </c>
      <c r="I149" s="41">
        <v>0</v>
      </c>
      <c r="J149" s="43">
        <f t="shared" si="6"/>
        <v>0</v>
      </c>
      <c r="K149" s="44"/>
    </row>
    <row r="150" spans="1:11" s="45" customFormat="1" ht="19.5" customHeight="1" x14ac:dyDescent="0.25">
      <c r="A150" s="47"/>
      <c r="B150" s="48"/>
      <c r="C150" s="48"/>
      <c r="D150" s="49" t="s">
        <v>62</v>
      </c>
      <c r="E150" s="50">
        <v>0</v>
      </c>
      <c r="F150" s="50">
        <v>0</v>
      </c>
      <c r="G150" s="51">
        <f t="shared" si="7"/>
        <v>0</v>
      </c>
      <c r="H150" s="50">
        <v>0</v>
      </c>
      <c r="I150" s="50">
        <v>0</v>
      </c>
      <c r="J150" s="52">
        <f t="shared" si="6"/>
        <v>0</v>
      </c>
      <c r="K150" s="53"/>
    </row>
    <row r="151" spans="1:11" s="61" customFormat="1" ht="11.25" customHeight="1" x14ac:dyDescent="0.25">
      <c r="A151" s="54"/>
      <c r="B151" s="55"/>
      <c r="C151" s="55"/>
      <c r="D151" s="56"/>
      <c r="E151" s="57"/>
      <c r="F151" s="57"/>
      <c r="G151" s="57"/>
      <c r="H151" s="57"/>
      <c r="I151" s="58"/>
      <c r="J151" s="59"/>
      <c r="K151" s="60"/>
    </row>
    <row r="152" spans="1:11" s="37" customFormat="1" ht="19.5" customHeight="1" x14ac:dyDescent="0.25">
      <c r="A152" s="32"/>
      <c r="B152" s="33"/>
      <c r="C152" s="33" t="s">
        <v>63</v>
      </c>
      <c r="D152" s="33"/>
      <c r="E152" s="34">
        <f>SUM(E153:E159)</f>
        <v>0</v>
      </c>
      <c r="F152" s="34">
        <f>SUM(F153:F159)</f>
        <v>0</v>
      </c>
      <c r="G152" s="34">
        <f t="shared" si="7"/>
        <v>0</v>
      </c>
      <c r="H152" s="34">
        <f>SUM(H153:H159)</f>
        <v>0</v>
      </c>
      <c r="I152" s="34">
        <f>SUM(I153:I159)</f>
        <v>0</v>
      </c>
      <c r="J152" s="35">
        <f t="shared" si="6"/>
        <v>0</v>
      </c>
      <c r="K152" s="36"/>
    </row>
    <row r="153" spans="1:11" s="62" customFormat="1" ht="19.5" customHeight="1" x14ac:dyDescent="0.25">
      <c r="A153" s="38"/>
      <c r="B153" s="39"/>
      <c r="C153" s="39"/>
      <c r="D153" s="40" t="s">
        <v>64</v>
      </c>
      <c r="E153" s="41">
        <v>0</v>
      </c>
      <c r="F153" s="41">
        <v>0</v>
      </c>
      <c r="G153" s="42">
        <f t="shared" si="7"/>
        <v>0</v>
      </c>
      <c r="H153" s="41">
        <v>0</v>
      </c>
      <c r="I153" s="41">
        <v>0</v>
      </c>
      <c r="J153" s="43">
        <f t="shared" si="6"/>
        <v>0</v>
      </c>
      <c r="K153" s="44"/>
    </row>
    <row r="154" spans="1:11" s="62" customFormat="1" ht="19.5" customHeight="1" x14ac:dyDescent="0.25">
      <c r="A154" s="38"/>
      <c r="B154" s="39"/>
      <c r="C154" s="39"/>
      <c r="D154" s="40" t="s">
        <v>65</v>
      </c>
      <c r="E154" s="41">
        <v>0</v>
      </c>
      <c r="F154" s="41">
        <v>0</v>
      </c>
      <c r="G154" s="42">
        <f t="shared" si="7"/>
        <v>0</v>
      </c>
      <c r="H154" s="41">
        <v>0</v>
      </c>
      <c r="I154" s="41">
        <v>0</v>
      </c>
      <c r="J154" s="43">
        <f t="shared" si="6"/>
        <v>0</v>
      </c>
      <c r="K154" s="44"/>
    </row>
    <row r="155" spans="1:11" s="62" customFormat="1" ht="19.5" customHeight="1" x14ac:dyDescent="0.25">
      <c r="A155" s="38"/>
      <c r="B155" s="39"/>
      <c r="C155" s="39"/>
      <c r="D155" s="40" t="s">
        <v>66</v>
      </c>
      <c r="E155" s="41">
        <v>0</v>
      </c>
      <c r="F155" s="41">
        <v>0</v>
      </c>
      <c r="G155" s="42">
        <f t="shared" si="7"/>
        <v>0</v>
      </c>
      <c r="H155" s="41">
        <v>0</v>
      </c>
      <c r="I155" s="41">
        <v>0</v>
      </c>
      <c r="J155" s="43">
        <f t="shared" si="6"/>
        <v>0</v>
      </c>
      <c r="K155" s="44"/>
    </row>
    <row r="156" spans="1:11" s="62" customFormat="1" ht="19.5" customHeight="1" x14ac:dyDescent="0.25">
      <c r="A156" s="38"/>
      <c r="B156" s="39"/>
      <c r="C156" s="39"/>
      <c r="D156" s="40" t="s">
        <v>67</v>
      </c>
      <c r="E156" s="41">
        <v>0</v>
      </c>
      <c r="F156" s="41">
        <v>0</v>
      </c>
      <c r="G156" s="42">
        <f t="shared" si="7"/>
        <v>0</v>
      </c>
      <c r="H156" s="41">
        <v>0</v>
      </c>
      <c r="I156" s="41">
        <v>0</v>
      </c>
      <c r="J156" s="43">
        <f t="shared" si="6"/>
        <v>0</v>
      </c>
      <c r="K156" s="44"/>
    </row>
    <row r="157" spans="1:11" s="62" customFormat="1" ht="36" customHeight="1" x14ac:dyDescent="0.25">
      <c r="A157" s="38"/>
      <c r="B157" s="39"/>
      <c r="C157" s="39"/>
      <c r="D157" s="40" t="s">
        <v>68</v>
      </c>
      <c r="E157" s="41">
        <v>0</v>
      </c>
      <c r="F157" s="41">
        <v>0</v>
      </c>
      <c r="G157" s="42">
        <f t="shared" si="7"/>
        <v>0</v>
      </c>
      <c r="H157" s="41">
        <v>0</v>
      </c>
      <c r="I157" s="41">
        <v>0</v>
      </c>
      <c r="J157" s="43">
        <f t="shared" si="6"/>
        <v>0</v>
      </c>
      <c r="K157" s="44"/>
    </row>
    <row r="158" spans="1:11" s="62" customFormat="1" ht="19.5" customHeight="1" x14ac:dyDescent="0.25">
      <c r="A158" s="38"/>
      <c r="B158" s="39"/>
      <c r="C158" s="39"/>
      <c r="D158" s="40" t="s">
        <v>69</v>
      </c>
      <c r="E158" s="41">
        <v>0</v>
      </c>
      <c r="F158" s="41">
        <v>0</v>
      </c>
      <c r="G158" s="42">
        <f t="shared" si="7"/>
        <v>0</v>
      </c>
      <c r="H158" s="41">
        <v>0</v>
      </c>
      <c r="I158" s="41">
        <v>0</v>
      </c>
      <c r="J158" s="43">
        <f t="shared" ref="J158:J173" si="9">G158-H158</f>
        <v>0</v>
      </c>
      <c r="K158" s="44"/>
    </row>
    <row r="159" spans="1:11" s="45" customFormat="1" ht="19.5" customHeight="1" x14ac:dyDescent="0.25">
      <c r="A159" s="47"/>
      <c r="B159" s="48"/>
      <c r="C159" s="48"/>
      <c r="D159" s="49" t="s">
        <v>70</v>
      </c>
      <c r="E159" s="50">
        <v>0</v>
      </c>
      <c r="F159" s="50">
        <v>0</v>
      </c>
      <c r="G159" s="51">
        <f t="shared" ref="G159:G173" si="10">E159+F159</f>
        <v>0</v>
      </c>
      <c r="H159" s="50">
        <v>0</v>
      </c>
      <c r="I159" s="50">
        <v>0</v>
      </c>
      <c r="J159" s="52">
        <f t="shared" si="9"/>
        <v>0</v>
      </c>
      <c r="K159" s="53"/>
    </row>
    <row r="160" spans="1:11" s="61" customFormat="1" ht="11.25" customHeight="1" x14ac:dyDescent="0.25">
      <c r="A160" s="54"/>
      <c r="B160" s="55"/>
      <c r="C160" s="55"/>
      <c r="D160" s="56"/>
      <c r="E160" s="57"/>
      <c r="F160" s="57"/>
      <c r="G160" s="57"/>
      <c r="H160" s="57"/>
      <c r="I160" s="57"/>
      <c r="J160" s="59"/>
      <c r="K160" s="60"/>
    </row>
    <row r="161" spans="1:11" s="37" customFormat="1" ht="19.5" customHeight="1" x14ac:dyDescent="0.25">
      <c r="A161" s="32"/>
      <c r="B161" s="33"/>
      <c r="C161" s="33" t="s">
        <v>71</v>
      </c>
      <c r="D161" s="33"/>
      <c r="E161" s="34">
        <f>SUM(E162:E164)</f>
        <v>0</v>
      </c>
      <c r="F161" s="34">
        <f>SUM(F162:F164)</f>
        <v>0</v>
      </c>
      <c r="G161" s="34">
        <f t="shared" si="10"/>
        <v>0</v>
      </c>
      <c r="H161" s="34">
        <f>SUM(H162:H164)</f>
        <v>0</v>
      </c>
      <c r="I161" s="34">
        <f>SUM(I162:I164)</f>
        <v>0</v>
      </c>
      <c r="J161" s="35">
        <f t="shared" si="9"/>
        <v>0</v>
      </c>
      <c r="K161" s="36"/>
    </row>
    <row r="162" spans="1:11" s="45" customFormat="1" ht="19.5" customHeight="1" x14ac:dyDescent="0.25">
      <c r="A162" s="38"/>
      <c r="B162" s="39"/>
      <c r="C162" s="39"/>
      <c r="D162" s="40" t="s">
        <v>72</v>
      </c>
      <c r="E162" s="41">
        <v>0</v>
      </c>
      <c r="F162" s="41">
        <v>0</v>
      </c>
      <c r="G162" s="42">
        <f t="shared" si="10"/>
        <v>0</v>
      </c>
      <c r="H162" s="41">
        <v>0</v>
      </c>
      <c r="I162" s="41">
        <v>0</v>
      </c>
      <c r="J162" s="43">
        <f t="shared" si="9"/>
        <v>0</v>
      </c>
      <c r="K162" s="44"/>
    </row>
    <row r="163" spans="1:11" s="45" customFormat="1" ht="19.5" customHeight="1" x14ac:dyDescent="0.25">
      <c r="A163" s="38"/>
      <c r="B163" s="39"/>
      <c r="C163" s="39"/>
      <c r="D163" s="40" t="s">
        <v>73</v>
      </c>
      <c r="E163" s="41">
        <v>0</v>
      </c>
      <c r="F163" s="41">
        <v>0</v>
      </c>
      <c r="G163" s="42">
        <f t="shared" si="10"/>
        <v>0</v>
      </c>
      <c r="H163" s="41">
        <v>0</v>
      </c>
      <c r="I163" s="41">
        <v>0</v>
      </c>
      <c r="J163" s="43">
        <f t="shared" si="9"/>
        <v>0</v>
      </c>
      <c r="K163" s="44"/>
    </row>
    <row r="164" spans="1:11" s="45" customFormat="1" ht="19.5" customHeight="1" x14ac:dyDescent="0.25">
      <c r="A164" s="47"/>
      <c r="B164" s="48"/>
      <c r="C164" s="48"/>
      <c r="D164" s="49" t="s">
        <v>74</v>
      </c>
      <c r="E164" s="50">
        <v>0</v>
      </c>
      <c r="F164" s="50">
        <v>0</v>
      </c>
      <c r="G164" s="51">
        <f t="shared" si="10"/>
        <v>0</v>
      </c>
      <c r="H164" s="50">
        <v>0</v>
      </c>
      <c r="I164" s="50">
        <v>0</v>
      </c>
      <c r="J164" s="52">
        <f t="shared" si="9"/>
        <v>0</v>
      </c>
      <c r="K164" s="53"/>
    </row>
    <row r="165" spans="1:11" s="61" customFormat="1" ht="11.25" customHeight="1" x14ac:dyDescent="0.25">
      <c r="A165" s="54"/>
      <c r="B165" s="55"/>
      <c r="C165" s="55"/>
      <c r="D165" s="56"/>
      <c r="E165" s="57"/>
      <c r="F165" s="57"/>
      <c r="G165" s="57"/>
      <c r="H165" s="57"/>
      <c r="I165" s="58"/>
      <c r="J165" s="59"/>
      <c r="K165" s="60"/>
    </row>
    <row r="166" spans="1:11" s="37" customFormat="1" ht="19.5" customHeight="1" x14ac:dyDescent="0.25">
      <c r="A166" s="32"/>
      <c r="B166" s="33"/>
      <c r="C166" s="33" t="s">
        <v>75</v>
      </c>
      <c r="D166" s="33"/>
      <c r="E166" s="34">
        <f>SUM(E167:E173)</f>
        <v>0</v>
      </c>
      <c r="F166" s="34">
        <f>SUM(F167:F173)</f>
        <v>0</v>
      </c>
      <c r="G166" s="34">
        <f t="shared" si="10"/>
        <v>0</v>
      </c>
      <c r="H166" s="34">
        <f>SUM(H167:H173)</f>
        <v>0</v>
      </c>
      <c r="I166" s="34">
        <f>SUM(I167:I173)</f>
        <v>0</v>
      </c>
      <c r="J166" s="35">
        <f t="shared" si="9"/>
        <v>0</v>
      </c>
      <c r="K166" s="36"/>
    </row>
    <row r="167" spans="1:11" s="45" customFormat="1" ht="19.5" customHeight="1" x14ac:dyDescent="0.25">
      <c r="A167" s="38"/>
      <c r="B167" s="39"/>
      <c r="C167" s="39"/>
      <c r="D167" s="40" t="s">
        <v>76</v>
      </c>
      <c r="E167" s="41">
        <v>0</v>
      </c>
      <c r="F167" s="41">
        <v>0</v>
      </c>
      <c r="G167" s="42">
        <f t="shared" si="10"/>
        <v>0</v>
      </c>
      <c r="H167" s="41">
        <v>0</v>
      </c>
      <c r="I167" s="41">
        <v>0</v>
      </c>
      <c r="J167" s="43">
        <f t="shared" si="9"/>
        <v>0</v>
      </c>
      <c r="K167" s="44"/>
    </row>
    <row r="168" spans="1:11" s="45" customFormat="1" ht="19.5" customHeight="1" x14ac:dyDescent="0.25">
      <c r="A168" s="38"/>
      <c r="B168" s="39"/>
      <c r="C168" s="39"/>
      <c r="D168" s="40" t="s">
        <v>77</v>
      </c>
      <c r="E168" s="41">
        <v>0</v>
      </c>
      <c r="F168" s="41">
        <v>0</v>
      </c>
      <c r="G168" s="42">
        <f t="shared" si="10"/>
        <v>0</v>
      </c>
      <c r="H168" s="41">
        <v>0</v>
      </c>
      <c r="I168" s="41">
        <v>0</v>
      </c>
      <c r="J168" s="43">
        <f t="shared" si="9"/>
        <v>0</v>
      </c>
      <c r="K168" s="44"/>
    </row>
    <row r="169" spans="1:11" s="45" customFormat="1" ht="19.5" customHeight="1" x14ac:dyDescent="0.25">
      <c r="A169" s="38"/>
      <c r="B169" s="39"/>
      <c r="C169" s="39"/>
      <c r="D169" s="40" t="s">
        <v>78</v>
      </c>
      <c r="E169" s="41">
        <v>0</v>
      </c>
      <c r="F169" s="41">
        <v>0</v>
      </c>
      <c r="G169" s="42">
        <f t="shared" si="10"/>
        <v>0</v>
      </c>
      <c r="H169" s="41">
        <v>0</v>
      </c>
      <c r="I169" s="41">
        <v>0</v>
      </c>
      <c r="J169" s="43">
        <f t="shared" si="9"/>
        <v>0</v>
      </c>
      <c r="K169" s="44"/>
    </row>
    <row r="170" spans="1:11" s="45" customFormat="1" ht="19.5" customHeight="1" x14ac:dyDescent="0.25">
      <c r="A170" s="38"/>
      <c r="B170" s="39"/>
      <c r="C170" s="39"/>
      <c r="D170" s="40" t="s">
        <v>79</v>
      </c>
      <c r="E170" s="41">
        <v>0</v>
      </c>
      <c r="F170" s="41">
        <v>0</v>
      </c>
      <c r="G170" s="42">
        <f t="shared" si="10"/>
        <v>0</v>
      </c>
      <c r="H170" s="41">
        <v>0</v>
      </c>
      <c r="I170" s="41">
        <v>0</v>
      </c>
      <c r="J170" s="43">
        <f t="shared" si="9"/>
        <v>0</v>
      </c>
      <c r="K170" s="44"/>
    </row>
    <row r="171" spans="1:11" s="62" customFormat="1" ht="19.5" customHeight="1" x14ac:dyDescent="0.25">
      <c r="A171" s="38"/>
      <c r="B171" s="39"/>
      <c r="C171" s="39"/>
      <c r="D171" s="40" t="s">
        <v>80</v>
      </c>
      <c r="E171" s="41">
        <v>0</v>
      </c>
      <c r="F171" s="41">
        <v>0</v>
      </c>
      <c r="G171" s="42">
        <f t="shared" si="10"/>
        <v>0</v>
      </c>
      <c r="H171" s="41">
        <v>0</v>
      </c>
      <c r="I171" s="41">
        <v>0</v>
      </c>
      <c r="J171" s="43">
        <f t="shared" si="9"/>
        <v>0</v>
      </c>
      <c r="K171" s="44"/>
    </row>
    <row r="172" spans="1:11" s="62" customFormat="1" ht="19.5" customHeight="1" x14ac:dyDescent="0.25">
      <c r="A172" s="38"/>
      <c r="B172" s="39"/>
      <c r="C172" s="39"/>
      <c r="D172" s="40" t="s">
        <v>81</v>
      </c>
      <c r="E172" s="41">
        <v>0</v>
      </c>
      <c r="F172" s="41">
        <v>0</v>
      </c>
      <c r="G172" s="42">
        <f t="shared" si="10"/>
        <v>0</v>
      </c>
      <c r="H172" s="41">
        <v>0</v>
      </c>
      <c r="I172" s="41">
        <v>0</v>
      </c>
      <c r="J172" s="43">
        <f t="shared" si="9"/>
        <v>0</v>
      </c>
      <c r="K172" s="44"/>
    </row>
    <row r="173" spans="1:11" s="62" customFormat="1" ht="19.5" customHeight="1" x14ac:dyDescent="0.25">
      <c r="A173" s="47"/>
      <c r="B173" s="48"/>
      <c r="C173" s="48"/>
      <c r="D173" s="49" t="s">
        <v>82</v>
      </c>
      <c r="E173" s="50">
        <v>0</v>
      </c>
      <c r="F173" s="50">
        <v>0</v>
      </c>
      <c r="G173" s="51">
        <f t="shared" si="10"/>
        <v>0</v>
      </c>
      <c r="H173" s="50">
        <v>0</v>
      </c>
      <c r="I173" s="50">
        <v>0</v>
      </c>
      <c r="J173" s="52">
        <f t="shared" si="9"/>
        <v>0</v>
      </c>
      <c r="K173" s="53"/>
    </row>
    <row r="174" spans="1:11" s="86" customFormat="1" ht="3.75" customHeight="1" x14ac:dyDescent="0.25">
      <c r="A174" s="38"/>
      <c r="B174" s="39"/>
      <c r="C174" s="39"/>
      <c r="D174" s="40"/>
      <c r="E174" s="42"/>
      <c r="F174" s="42"/>
      <c r="G174" s="42"/>
      <c r="H174" s="42"/>
      <c r="I174" s="42"/>
      <c r="J174" s="43"/>
      <c r="K174" s="44"/>
    </row>
    <row r="175" spans="1:11" s="30" customFormat="1" ht="25.5" customHeight="1" x14ac:dyDescent="0.25">
      <c r="A175" s="87"/>
      <c r="B175" s="88" t="s">
        <v>84</v>
      </c>
      <c r="C175" s="88"/>
      <c r="D175" s="89"/>
      <c r="E175" s="90">
        <f>E10+E93</f>
        <v>576045000</v>
      </c>
      <c r="F175" s="90">
        <f>F10+F93</f>
        <v>-55499534</v>
      </c>
      <c r="G175" s="90">
        <f>E175+F175</f>
        <v>520545466</v>
      </c>
      <c r="H175" s="90">
        <f t="shared" ref="H175:I175" si="11">H10+H93</f>
        <v>409161109</v>
      </c>
      <c r="I175" s="90">
        <f t="shared" si="11"/>
        <v>403436092</v>
      </c>
      <c r="J175" s="91">
        <f>G175-H175</f>
        <v>111384357</v>
      </c>
      <c r="K175" s="92"/>
    </row>
    <row r="176" spans="1:11" s="30" customFormat="1" ht="3.75" customHeight="1" thickBot="1" x14ac:dyDescent="0.3">
      <c r="A176" s="93"/>
      <c r="B176" s="94"/>
      <c r="C176" s="94"/>
      <c r="D176" s="95"/>
      <c r="E176" s="96"/>
      <c r="F176" s="96"/>
      <c r="G176" s="96"/>
      <c r="H176" s="96"/>
      <c r="I176" s="96"/>
      <c r="J176" s="97"/>
      <c r="K176" s="98"/>
    </row>
    <row r="177" spans="1:11" s="101" customFormat="1" ht="5.25" customHeight="1" thickTop="1" x14ac:dyDescent="0.45">
      <c r="A177" s="99"/>
      <c r="B177" s="99"/>
      <c r="C177" s="99"/>
      <c r="D177" s="99"/>
      <c r="E177" s="100"/>
      <c r="F177" s="100"/>
      <c r="G177" s="100"/>
      <c r="H177" s="100"/>
      <c r="I177" s="100"/>
      <c r="J177" s="100"/>
      <c r="K177" s="99"/>
    </row>
    <row r="180" spans="1:11" x14ac:dyDescent="0.25">
      <c r="E180" s="103"/>
      <c r="F180" s="103"/>
      <c r="G180" s="103"/>
      <c r="H180" s="103"/>
      <c r="I180" s="103"/>
      <c r="J180" s="103"/>
    </row>
  </sheetData>
  <mergeCells count="10">
    <mergeCell ref="B175:D175"/>
    <mergeCell ref="B176:D176"/>
    <mergeCell ref="A1:K1"/>
    <mergeCell ref="A2:K2"/>
    <mergeCell ref="A3:K3"/>
    <mergeCell ref="A4:K4"/>
    <mergeCell ref="A5:K5"/>
    <mergeCell ref="A7:D8"/>
    <mergeCell ref="E7:I7"/>
    <mergeCell ref="J7:J8"/>
  </mergeCells>
  <printOptions horizontalCentered="1"/>
  <pageMargins left="0.31496062992125984" right="0.31496062992125984" top="0.35433070866141736" bottom="0.35433070866141736" header="0.31496062992125984" footer="0.31496062992125984"/>
  <pageSetup scale="4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obruno</dc:creator>
  <cp:lastModifiedBy>obruno</cp:lastModifiedBy>
  <cp:lastPrinted>2021-05-28T20:40:48Z</cp:lastPrinted>
  <dcterms:created xsi:type="dcterms:W3CDTF">2021-05-28T20:38:52Z</dcterms:created>
  <dcterms:modified xsi:type="dcterms:W3CDTF">2021-05-28T20:41:13Z</dcterms:modified>
</cp:coreProperties>
</file>