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76" i="1" l="1"/>
  <c r="E76" i="1"/>
  <c r="D76" i="1"/>
  <c r="D72" i="1"/>
  <c r="F71" i="1"/>
  <c r="E71" i="1"/>
  <c r="F59" i="1"/>
  <c r="E59" i="1"/>
  <c r="D59" i="1"/>
  <c r="E57" i="1"/>
  <c r="D57" i="1"/>
  <c r="D55" i="1"/>
  <c r="E51" i="1"/>
  <c r="D51" i="1"/>
  <c r="F44" i="1"/>
  <c r="F72" i="1" s="1"/>
  <c r="E44" i="1"/>
  <c r="E72" i="1" s="1"/>
  <c r="E69" i="1" s="1"/>
  <c r="D44" i="1"/>
  <c r="F43" i="1"/>
  <c r="F55" i="1" s="1"/>
  <c r="E43" i="1"/>
  <c r="E55" i="1" s="1"/>
  <c r="D43" i="1"/>
  <c r="D42" i="1"/>
  <c r="F40" i="1"/>
  <c r="E40" i="1"/>
  <c r="D40" i="1"/>
  <c r="D38" i="1" s="1"/>
  <c r="D46" i="1" s="1"/>
  <c r="F39" i="1"/>
  <c r="F54" i="1" s="1"/>
  <c r="E39" i="1"/>
  <c r="E54" i="1" s="1"/>
  <c r="D39" i="1"/>
  <c r="D54" i="1" s="1"/>
  <c r="D52" i="1" s="1"/>
  <c r="E38" i="1"/>
  <c r="F31" i="1"/>
  <c r="E31" i="1"/>
  <c r="D31" i="1"/>
  <c r="D29" i="1" s="1"/>
  <c r="F30" i="1"/>
  <c r="F29" i="1" s="1"/>
  <c r="E30" i="1"/>
  <c r="D30" i="1"/>
  <c r="E29" i="1"/>
  <c r="F17" i="1"/>
  <c r="E17" i="1"/>
  <c r="D17" i="1"/>
  <c r="F15" i="1"/>
  <c r="F74" i="1" s="1"/>
  <c r="E15" i="1"/>
  <c r="E13" i="1" s="1"/>
  <c r="D15" i="1"/>
  <c r="D74" i="1" s="1"/>
  <c r="F14" i="1"/>
  <c r="F57" i="1" s="1"/>
  <c r="E14" i="1"/>
  <c r="D14" i="1"/>
  <c r="D13" i="1" s="1"/>
  <c r="F13" i="1"/>
  <c r="F11" i="1"/>
  <c r="E11" i="1"/>
  <c r="D11" i="1"/>
  <c r="F10" i="1"/>
  <c r="F68" i="1" s="1"/>
  <c r="E10" i="1"/>
  <c r="E8" i="1" s="1"/>
  <c r="D10" i="1"/>
  <c r="D68" i="1" s="1"/>
  <c r="F9" i="1"/>
  <c r="F51" i="1" s="1"/>
  <c r="E9" i="1"/>
  <c r="D9" i="1"/>
  <c r="D8" i="1" s="1"/>
  <c r="F8" i="1"/>
  <c r="F21" i="1" s="1"/>
  <c r="F22" i="1" s="1"/>
  <c r="F23" i="1" s="1"/>
  <c r="A4" i="1"/>
  <c r="A3" i="1"/>
  <c r="A1" i="1"/>
  <c r="F61" i="1" l="1"/>
  <c r="F62" i="1" s="1"/>
  <c r="F33" i="1"/>
  <c r="D78" i="1"/>
  <c r="D79" i="1" s="1"/>
  <c r="D21" i="1"/>
  <c r="D22" i="1" s="1"/>
  <c r="D23" i="1" s="1"/>
  <c r="D33" i="1" s="1"/>
  <c r="E21" i="1"/>
  <c r="E22" i="1" s="1"/>
  <c r="E23" i="1" s="1"/>
  <c r="E33" i="1" s="1"/>
  <c r="E52" i="1"/>
  <c r="D61" i="1"/>
  <c r="D62" i="1" s="1"/>
  <c r="F78" i="1"/>
  <c r="F79" i="1" s="1"/>
  <c r="F52" i="1"/>
  <c r="E61" i="1"/>
  <c r="E62" i="1" s="1"/>
  <c r="F69" i="1"/>
  <c r="F38" i="1"/>
  <c r="F46" i="1" s="1"/>
  <c r="E42" i="1"/>
  <c r="E46" i="1" s="1"/>
  <c r="E68" i="1"/>
  <c r="E74" i="1"/>
  <c r="F42" i="1"/>
  <c r="D71" i="1"/>
  <c r="D69" i="1" s="1"/>
  <c r="E78" i="1" l="1"/>
  <c r="E79" i="1" s="1"/>
</calcChain>
</file>

<file path=xl/sharedStrings.xml><?xml version="1.0" encoding="utf-8"?>
<sst xmlns="http://schemas.openxmlformats.org/spreadsheetml/2006/main" count="66" uniqueCount="42">
  <si>
    <t>Balance Presupuestario - LDF</t>
  </si>
  <si>
    <t>Concepto</t>
  </si>
  <si>
    <t>Estimado / Aprobado</t>
  </si>
  <si>
    <t>Devengado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</si>
  <si>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</si>
  <si>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</si>
  <si>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</si>
  <si>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</si>
  <si>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</si>
  <si>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B. Egresos Presupuestarios  (B = B1 + B2)</t>
  </si>
  <si>
    <t>B1. Gasto No Etiquetado (sin incluir Amortización de la Deuda Pública)</t>
  </si>
  <si>
    <t>B2. Gasto Etiquetado (sin incluir Amortización de la Deuda Pública)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</si>
  <si>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</si>
  <si>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</si>
  <si>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</si>
  <si>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</si>
  <si>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</si>
  <si>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 xml:space="preserve">III. Balance Presupuestario sin Financiamiento Neto y sin Remanentes </t>
  </si>
  <si>
    <t xml:space="preserve">    del Ejercicio Anterior (III = II - C)</t>
  </si>
  <si>
    <t>Aprobado</t>
  </si>
  <si>
    <t>Pagado</t>
  </si>
  <si>
    <t>E. Intereses, Comisiones y Gastos de la Deuda (E = E1 + 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</si>
  <si>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</si>
  <si>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</si>
  <si>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</si>
  <si>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</si>
  <si>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</si>
  <si>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</si>
  <si>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</si>
  <si>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</si>
  <si>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</si>
  <si>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</si>
  <si>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 xml:space="preserve">A3.1 Financiamiento Neto con Fuente de Pago de Ingresos de Libre </t>
  </si>
  <si>
    <t xml:space="preserve">        Disposición (A3.1 = F1 - G1)</t>
  </si>
  <si>
    <t>V. Balance Presupuestario de Recursos Disponibles (V = A1 + A3.1 - B1 + C1)</t>
  </si>
  <si>
    <t xml:space="preserve">VI. Balance Presupuestario de Recursos Disponibles sin Financiamiento </t>
  </si>
  <si>
    <t xml:space="preserve">     Neto (VI = V - A3.1)</t>
  </si>
  <si>
    <t>A3.2 Financiamiento Neto con Fuente de Pago de Transferencias Federales</t>
  </si>
  <si>
    <t xml:space="preserve">        Etiquetadas (A3.2 = F2 - G2)</t>
  </si>
  <si>
    <t>VII. Balance Presupuestario de Recursos Etiquetados (VII = A2 + A3.2 - B2 + C2)</t>
  </si>
  <si>
    <t xml:space="preserve">VIII. Balance Presupuestario de Recursos Etiquetados sin Financiamiento </t>
  </si>
  <si>
    <t xml:space="preserve">      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</si>
</sst>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4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b/>
      <sz val="15"/>
      <color theme="0"/>
      <name val="Trebuchet MS"/>
      <family val="2"/>
    </font>
    <font>
      <sz val="15"/>
      <color theme="1"/>
      <name val="Trebuchet MS"/>
      <family val="2"/>
    </font>
    <font>
      <b/>
      <sz val="14"/>
      <color theme="1"/>
      <name val="Trebuchet MS"/>
      <family val="2"/>
    </font>
    <font>
      <b/>
      <i/>
      <sz val="13"/>
      <color theme="1"/>
      <name val="Trebuchet MS"/>
      <family val="2"/>
    </font>
    <font>
      <b/>
      <i/>
      <sz val="13"/>
      <name val="Trebuchet MS"/>
      <family val="2"/>
    </font>
    <font>
      <b/>
      <sz val="8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0" xfId="0" applyFont="1" applyFill="1" applyBorder="1" applyAlignment="1" applyProtection="1">
      <alignment horizontal="justify" vertical="center" wrapText="1"/>
    </xf>
    <xf numFmtId="0" fontId="6" fillId="2" borderId="6" xfId="0" applyFont="1" applyFill="1" applyBorder="1" applyAlignment="1" applyProtection="1">
      <alignment horizontal="justify" vertical="center" wrapText="1"/>
    </xf>
    <xf numFmtId="0" fontId="7" fillId="2" borderId="7" xfId="0" applyFont="1" applyFill="1" applyBorder="1" applyProtection="1"/>
    <xf numFmtId="0" fontId="10" fillId="2" borderId="5" xfId="0" applyFont="1" applyFill="1" applyBorder="1" applyAlignment="1" applyProtection="1">
      <alignment horizontal="justify" vertical="center"/>
    </xf>
    <xf numFmtId="0" fontId="10" fillId="2" borderId="0" xfId="0" applyFont="1" applyFill="1" applyBorder="1" applyAlignment="1" applyProtection="1">
      <alignment horizontal="left" vertical="center"/>
    </xf>
    <xf numFmtId="164" fontId="2" fillId="2" borderId="6" xfId="1" applyNumberFormat="1" applyFont="1" applyFill="1" applyBorder="1" applyAlignment="1" applyProtection="1">
      <alignment horizontal="right" vertical="center"/>
    </xf>
    <xf numFmtId="164" fontId="2" fillId="2" borderId="0" xfId="1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164" fontId="12" fillId="2" borderId="6" xfId="1" applyNumberFormat="1" applyFont="1" applyFill="1" applyBorder="1" applyAlignment="1" applyProtection="1">
      <alignment horizontal="right" vertical="center"/>
    </xf>
    <xf numFmtId="164" fontId="12" fillId="2" borderId="0" xfId="1" applyNumberFormat="1" applyFont="1" applyFill="1" applyBorder="1" applyAlignment="1" applyProtection="1">
      <alignment horizontal="right" vertical="center"/>
    </xf>
    <xf numFmtId="0" fontId="11" fillId="2" borderId="7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justify" vertical="center"/>
    </xf>
    <xf numFmtId="0" fontId="6" fillId="2" borderId="0" xfId="0" applyFont="1" applyFill="1" applyBorder="1" applyAlignment="1" applyProtection="1">
      <alignment horizontal="justify" vertical="center"/>
    </xf>
    <xf numFmtId="164" fontId="6" fillId="2" borderId="6" xfId="0" applyNumberFormat="1" applyFont="1" applyFill="1" applyBorder="1" applyAlignment="1" applyProtection="1">
      <alignment horizontal="right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7" fillId="2" borderId="7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13" fillId="2" borderId="5" xfId="0" applyFont="1" applyFill="1" applyBorder="1" applyAlignment="1" applyProtection="1">
      <alignment horizontal="justify" vertical="center"/>
    </xf>
    <xf numFmtId="0" fontId="13" fillId="2" borderId="0" xfId="0" applyFont="1" applyFill="1" applyBorder="1" applyAlignment="1" applyProtection="1">
      <alignment horizontal="justify"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</xf>
    <xf numFmtId="164" fontId="2" fillId="2" borderId="6" xfId="1" applyNumberFormat="1" applyFont="1" applyFill="1" applyBorder="1" applyAlignment="1" applyProtection="1">
      <alignment horizontal="right" vertical="center"/>
    </xf>
    <xf numFmtId="164" fontId="2" fillId="2" borderId="9" xfId="1" applyNumberFormat="1" applyFont="1" applyFill="1" applyBorder="1" applyAlignment="1" applyProtection="1">
      <alignment horizontal="right" vertical="center"/>
    </xf>
    <xf numFmtId="0" fontId="14" fillId="2" borderId="10" xfId="0" applyFont="1" applyFill="1" applyBorder="1" applyAlignment="1" applyProtection="1">
      <alignment horizontal="justify" vertical="center" wrapText="1"/>
    </xf>
    <xf numFmtId="0" fontId="14" fillId="2" borderId="11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justify" vertical="top" wrapText="1"/>
    </xf>
    <xf numFmtId="164" fontId="16" fillId="2" borderId="12" xfId="1" applyNumberFormat="1" applyFont="1" applyFill="1" applyBorder="1" applyAlignment="1" applyProtection="1">
      <alignment horizontal="right" vertical="top"/>
    </xf>
    <xf numFmtId="164" fontId="16" fillId="2" borderId="11" xfId="1" applyNumberFormat="1" applyFont="1" applyFill="1" applyBorder="1" applyAlignment="1" applyProtection="1">
      <alignment horizontal="right" vertical="top"/>
    </xf>
    <xf numFmtId="0" fontId="14" fillId="2" borderId="13" xfId="0" applyFont="1" applyFill="1" applyBorder="1" applyProtection="1"/>
    <xf numFmtId="0" fontId="14" fillId="0" borderId="0" xfId="0" applyFont="1" applyFill="1" applyProtection="1">
      <protection locked="0"/>
    </xf>
    <xf numFmtId="0" fontId="10" fillId="2" borderId="5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10" fillId="2" borderId="5" xfId="0" applyFont="1" applyFill="1" applyBorder="1" applyAlignment="1" applyProtection="1">
      <alignment vertical="center" wrapText="1"/>
    </xf>
    <xf numFmtId="0" fontId="15" fillId="2" borderId="10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justify" vertical="center" wrapText="1"/>
    </xf>
    <xf numFmtId="0" fontId="11" fillId="2" borderId="5" xfId="0" applyFont="1" applyFill="1" applyBorder="1" applyAlignment="1" applyProtection="1">
      <alignment horizontal="justify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vertical="center"/>
    </xf>
    <xf numFmtId="164" fontId="12" fillId="2" borderId="6" xfId="1" applyNumberFormat="1" applyFont="1" applyFill="1" applyBorder="1" applyAlignment="1" applyProtection="1">
      <alignment horizontal="right" vertical="center"/>
    </xf>
    <xf numFmtId="164" fontId="12" fillId="2" borderId="9" xfId="1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justify" vertical="center" wrapText="1"/>
    </xf>
    <xf numFmtId="164" fontId="11" fillId="2" borderId="6" xfId="0" applyNumberFormat="1" applyFont="1" applyFill="1" applyBorder="1" applyAlignment="1" applyProtection="1">
      <alignment horizontal="right" vertical="center" wrapText="1"/>
    </xf>
    <xf numFmtId="164" fontId="11" fillId="2" borderId="0" xfId="0" applyNumberFormat="1" applyFont="1" applyFill="1" applyBorder="1" applyAlignment="1" applyProtection="1">
      <alignment horizontal="right" vertical="center" wrapText="1"/>
    </xf>
    <xf numFmtId="0" fontId="10" fillId="2" borderId="5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horizontal="left" vertical="center" wrapText="1"/>
    </xf>
    <xf numFmtId="164" fontId="2" fillId="2" borderId="9" xfId="1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Protection="1">
      <protection locked="0"/>
    </xf>
    <xf numFmtId="0" fontId="0" fillId="0" borderId="0" xfId="0" applyFill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2" name="CuadroTexto 3"/>
        <xdr:cNvSpPr txBox="1"/>
      </xdr:nvSpPr>
      <xdr:spPr>
        <a:xfrm>
          <a:off x="2252099" y="2771657"/>
          <a:ext cx="240196" cy="261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2</xdr:col>
      <xdr:colOff>1184521</xdr:colOff>
      <xdr:row>0</xdr:row>
      <xdr:rowOff>48846</xdr:rowOff>
    </xdr:from>
    <xdr:to>
      <xdr:col>2</xdr:col>
      <xdr:colOff>1184764</xdr:colOff>
      <xdr:row>4</xdr:row>
      <xdr:rowOff>731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696" y="48846"/>
          <a:ext cx="867018" cy="866285"/>
        </a:xfrm>
        <a:prstGeom prst="rect">
          <a:avLst/>
        </a:prstGeom>
      </xdr:spPr>
    </xdr:pic>
    <xdr:clientData/>
  </xdr:twoCellAnchor>
  <xdr:twoCellAnchor editAs="oneCell">
    <xdr:from>
      <xdr:col>2</xdr:col>
      <xdr:colOff>1028700</xdr:colOff>
      <xdr:row>0</xdr:row>
      <xdr:rowOff>38100</xdr:rowOff>
    </xdr:from>
    <xdr:to>
      <xdr:col>2</xdr:col>
      <xdr:colOff>1895718</xdr:colOff>
      <xdr:row>3</xdr:row>
      <xdr:rowOff>209793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38100"/>
          <a:ext cx="867018" cy="867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3ER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3">
          <cell r="A3" t="str">
            <v>Del 1 de enero al 30 de septiembre de 2019</v>
          </cell>
        </row>
        <row r="4">
          <cell r="A4" t="str">
            <v>(Pesos)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E42">
            <v>576045000</v>
          </cell>
          <cell r="H42">
            <v>492184344</v>
          </cell>
          <cell r="I42">
            <v>492184344</v>
          </cell>
        </row>
        <row r="67">
          <cell r="E67">
            <v>0</v>
          </cell>
          <cell r="H67">
            <v>0</v>
          </cell>
          <cell r="I67">
            <v>0</v>
          </cell>
        </row>
        <row r="69">
          <cell r="E69">
            <v>0</v>
          </cell>
          <cell r="H69">
            <v>0</v>
          </cell>
          <cell r="I69">
            <v>0</v>
          </cell>
        </row>
        <row r="75">
          <cell r="E75">
            <v>0</v>
          </cell>
          <cell r="H75">
            <v>0</v>
          </cell>
          <cell r="I75">
            <v>0</v>
          </cell>
        </row>
        <row r="76">
          <cell r="E76">
            <v>0</v>
          </cell>
          <cell r="H76">
            <v>0</v>
          </cell>
          <cell r="I76">
            <v>0</v>
          </cell>
        </row>
      </sheetData>
      <sheetData sheetId="14"/>
      <sheetData sheetId="15">
        <row r="10">
          <cell r="E10">
            <v>576045000</v>
          </cell>
          <cell r="H10">
            <v>409161109</v>
          </cell>
          <cell r="I10">
            <v>403436092</v>
          </cell>
        </row>
        <row r="84">
          <cell r="E84">
            <v>0</v>
          </cell>
          <cell r="H84">
            <v>0</v>
          </cell>
          <cell r="I84">
            <v>0</v>
          </cell>
        </row>
        <row r="85">
          <cell r="E85">
            <v>0</v>
          </cell>
          <cell r="H85">
            <v>0</v>
          </cell>
          <cell r="I85">
            <v>0</v>
          </cell>
        </row>
        <row r="86">
          <cell r="E86">
            <v>0</v>
          </cell>
          <cell r="H86">
            <v>0</v>
          </cell>
          <cell r="I86">
            <v>0</v>
          </cell>
        </row>
        <row r="87">
          <cell r="E87">
            <v>0</v>
          </cell>
          <cell r="H87">
            <v>0</v>
          </cell>
          <cell r="I87">
            <v>0</v>
          </cell>
        </row>
        <row r="93">
          <cell r="E93">
            <v>0</v>
          </cell>
          <cell r="H93">
            <v>0</v>
          </cell>
          <cell r="I93">
            <v>0</v>
          </cell>
        </row>
        <row r="167">
          <cell r="E167">
            <v>0</v>
          </cell>
          <cell r="H167">
            <v>0</v>
          </cell>
          <cell r="I167">
            <v>0</v>
          </cell>
        </row>
        <row r="168">
          <cell r="E168">
            <v>0</v>
          </cell>
          <cell r="H168">
            <v>0</v>
          </cell>
          <cell r="I168">
            <v>0</v>
          </cell>
        </row>
        <row r="169">
          <cell r="E169">
            <v>0</v>
          </cell>
          <cell r="H169">
            <v>0</v>
          </cell>
          <cell r="I169">
            <v>0</v>
          </cell>
        </row>
        <row r="170">
          <cell r="E170">
            <v>0</v>
          </cell>
          <cell r="H170">
            <v>0</v>
          </cell>
          <cell r="I170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workbookViewId="0">
      <selection activeCell="C18" sqref="C18"/>
    </sheetView>
  </sheetViews>
  <sheetFormatPr baseColWidth="10" defaultColWidth="11.42578125" defaultRowHeight="15" x14ac:dyDescent="0.25"/>
  <cols>
    <col min="1" max="1" width="2.140625" style="72" customWidth="1"/>
    <col min="2" max="2" width="1.7109375" style="72" customWidth="1"/>
    <col min="3" max="3" width="107.140625" style="72" customWidth="1"/>
    <col min="4" max="6" width="27.85546875" style="72" customWidth="1"/>
    <col min="7" max="7" width="2.140625" style="72" customWidth="1"/>
    <col min="8" max="16384" width="11.42578125" style="72"/>
  </cols>
  <sheetData>
    <row r="1" spans="1:7" s="2" customFormat="1" ht="20.25" customHeight="1" x14ac:dyDescent="0.25">
      <c r="A1" s="1" t="str">
        <f>[1]EA!A1</f>
        <v>TRIBUNAL SUPERIOR DE JUSTICIA DEL ESTADO DE MORELOS</v>
      </c>
      <c r="B1" s="1"/>
      <c r="C1" s="1"/>
      <c r="D1" s="1"/>
      <c r="E1" s="1"/>
      <c r="F1" s="1"/>
      <c r="G1" s="1"/>
    </row>
    <row r="2" spans="1:7" s="4" customFormat="1" ht="17.25" customHeight="1" x14ac:dyDescent="0.25">
      <c r="A2" s="3" t="s">
        <v>0</v>
      </c>
      <c r="B2" s="3"/>
      <c r="C2" s="3"/>
      <c r="D2" s="3"/>
      <c r="E2" s="3"/>
      <c r="F2" s="3"/>
      <c r="G2" s="3"/>
    </row>
    <row r="3" spans="1:7" s="4" customFormat="1" ht="17.25" customHeight="1" x14ac:dyDescent="0.25">
      <c r="A3" s="3" t="str">
        <f>[1]EAA!A3</f>
        <v>Del 1 de enero al 30 de septiembre de 2019</v>
      </c>
      <c r="B3" s="3"/>
      <c r="C3" s="3"/>
      <c r="D3" s="3"/>
      <c r="E3" s="3"/>
      <c r="F3" s="3"/>
      <c r="G3" s="3"/>
    </row>
    <row r="4" spans="1:7" s="4" customFormat="1" ht="17.25" customHeight="1" x14ac:dyDescent="0.25">
      <c r="A4" s="3" t="str">
        <f>[1]EAA!A4</f>
        <v>(Pesos)</v>
      </c>
      <c r="B4" s="3"/>
      <c r="C4" s="3"/>
      <c r="D4" s="3"/>
      <c r="E4" s="3"/>
      <c r="F4" s="3"/>
      <c r="G4" s="3"/>
    </row>
    <row r="5" spans="1:7" s="7" customFormat="1" ht="4.5" customHeight="1" thickBot="1" x14ac:dyDescent="0.35">
      <c r="A5" s="5"/>
      <c r="B5" s="5"/>
      <c r="C5" s="5"/>
      <c r="D5" s="5"/>
      <c r="E5" s="5"/>
      <c r="F5" s="5"/>
      <c r="G5" s="6"/>
    </row>
    <row r="6" spans="1:7" s="13" customFormat="1" ht="45" customHeight="1" thickTop="1" x14ac:dyDescent="0.35">
      <c r="A6" s="8" t="s">
        <v>1</v>
      </c>
      <c r="B6" s="9"/>
      <c r="C6" s="9"/>
      <c r="D6" s="10" t="s">
        <v>2</v>
      </c>
      <c r="E6" s="10" t="s">
        <v>3</v>
      </c>
      <c r="F6" s="11" t="s">
        <v>4</v>
      </c>
      <c r="G6" s="12"/>
    </row>
    <row r="7" spans="1:7" s="7" customFormat="1" ht="11.25" customHeight="1" x14ac:dyDescent="0.3">
      <c r="A7" s="14"/>
      <c r="B7" s="15"/>
      <c r="C7" s="15"/>
      <c r="D7" s="16"/>
      <c r="E7" s="16"/>
      <c r="F7" s="15"/>
      <c r="G7" s="17"/>
    </row>
    <row r="8" spans="1:7" s="23" customFormat="1" ht="18" customHeight="1" x14ac:dyDescent="0.25">
      <c r="A8" s="18"/>
      <c r="B8" s="19" t="s">
        <v>5</v>
      </c>
      <c r="C8" s="19"/>
      <c r="D8" s="20">
        <f>D9+D10+D11</f>
        <v>576045000</v>
      </c>
      <c r="E8" s="20">
        <f>E9+E10+E11</f>
        <v>492184344</v>
      </c>
      <c r="F8" s="21">
        <f>F9+F10+F11</f>
        <v>492184344</v>
      </c>
      <c r="G8" s="22"/>
    </row>
    <row r="9" spans="1:7" s="29" customFormat="1" ht="18" customHeight="1" x14ac:dyDescent="0.25">
      <c r="A9" s="24"/>
      <c r="B9" s="25"/>
      <c r="C9" s="25" t="s">
        <v>6</v>
      </c>
      <c r="D9" s="26">
        <f>'[1]5 EAID-LDF'!E42</f>
        <v>576045000</v>
      </c>
      <c r="E9" s="26">
        <f>'[1]5 EAID-LDF'!H42</f>
        <v>492184344</v>
      </c>
      <c r="F9" s="27">
        <f>'[1]5 EAID-LDF'!I42</f>
        <v>492184344</v>
      </c>
      <c r="G9" s="28"/>
    </row>
    <row r="10" spans="1:7" s="29" customFormat="1" ht="18" customHeight="1" x14ac:dyDescent="0.25">
      <c r="A10" s="24"/>
      <c r="B10" s="25"/>
      <c r="C10" s="25" t="s">
        <v>7</v>
      </c>
      <c r="D10" s="26">
        <f>'[1]5 EAID-LDF'!E67</f>
        <v>0</v>
      </c>
      <c r="E10" s="26">
        <f>'[1]5 EAID-LDF'!H67</f>
        <v>0</v>
      </c>
      <c r="F10" s="27">
        <f>'[1]5 EAID-LDF'!I67</f>
        <v>0</v>
      </c>
      <c r="G10" s="28"/>
    </row>
    <row r="11" spans="1:7" s="29" customFormat="1" ht="18" customHeight="1" x14ac:dyDescent="0.25">
      <c r="A11" s="24"/>
      <c r="B11" s="25"/>
      <c r="C11" s="25" t="s">
        <v>8</v>
      </c>
      <c r="D11" s="26">
        <f>'[1]5 EAID-LDF'!E69</f>
        <v>0</v>
      </c>
      <c r="E11" s="26">
        <f>'[1]5 EAID-LDF'!H69</f>
        <v>0</v>
      </c>
      <c r="F11" s="27">
        <f>'[1]5 EAID-LDF'!I69</f>
        <v>0</v>
      </c>
      <c r="G11" s="28"/>
    </row>
    <row r="12" spans="1:7" s="35" customFormat="1" ht="18" customHeight="1" x14ac:dyDescent="0.25">
      <c r="A12" s="30"/>
      <c r="B12" s="31"/>
      <c r="C12" s="31"/>
      <c r="D12" s="32"/>
      <c r="E12" s="32"/>
      <c r="F12" s="33"/>
      <c r="G12" s="34"/>
    </row>
    <row r="13" spans="1:7" s="23" customFormat="1" ht="18" customHeight="1" x14ac:dyDescent="0.25">
      <c r="A13" s="18"/>
      <c r="B13" s="19" t="s">
        <v>9</v>
      </c>
      <c r="C13" s="19"/>
      <c r="D13" s="20">
        <f>D14+D15</f>
        <v>576045000</v>
      </c>
      <c r="E13" s="20">
        <f>E14+E15</f>
        <v>409161109</v>
      </c>
      <c r="F13" s="21">
        <f>F14+F15</f>
        <v>403436092</v>
      </c>
      <c r="G13" s="22"/>
    </row>
    <row r="14" spans="1:7" s="29" customFormat="1" ht="18" customHeight="1" x14ac:dyDescent="0.25">
      <c r="A14" s="24"/>
      <c r="B14" s="25"/>
      <c r="C14" s="25" t="s">
        <v>10</v>
      </c>
      <c r="D14" s="26">
        <f>'[1]6A COG-LDF'!E10-'[1]6A COG-LDF'!E84</f>
        <v>576045000</v>
      </c>
      <c r="E14" s="26">
        <f>'[1]6A COG-LDF'!H10-'[1]6A COG-LDF'!H84</f>
        <v>409161109</v>
      </c>
      <c r="F14" s="27">
        <f>'[1]6A COG-LDF'!I10-'[1]6A COG-LDF'!I84</f>
        <v>403436092</v>
      </c>
      <c r="G14" s="28"/>
    </row>
    <row r="15" spans="1:7" s="29" customFormat="1" ht="18" customHeight="1" x14ac:dyDescent="0.25">
      <c r="A15" s="24"/>
      <c r="B15" s="25"/>
      <c r="C15" s="25" t="s">
        <v>11</v>
      </c>
      <c r="D15" s="26">
        <f>'[1]6A COG-LDF'!E93-'[1]6A COG-LDF'!E167</f>
        <v>0</v>
      </c>
      <c r="E15" s="26">
        <f>'[1]6A COG-LDF'!H93-'[1]6A COG-LDF'!H167</f>
        <v>0</v>
      </c>
      <c r="F15" s="27">
        <f>'[1]6A COG-LDF'!I93-'[1]6A COG-LDF'!I167</f>
        <v>0</v>
      </c>
      <c r="G15" s="28"/>
    </row>
    <row r="16" spans="1:7" s="35" customFormat="1" ht="18" customHeight="1" x14ac:dyDescent="0.25">
      <c r="A16" s="36"/>
      <c r="B16" s="37"/>
      <c r="C16" s="37"/>
      <c r="D16" s="32"/>
      <c r="E16" s="32"/>
      <c r="F16" s="33"/>
      <c r="G16" s="34"/>
    </row>
    <row r="17" spans="1:7" s="23" customFormat="1" ht="18" customHeight="1" x14ac:dyDescent="0.25">
      <c r="A17" s="18"/>
      <c r="B17" s="19" t="s">
        <v>12</v>
      </c>
      <c r="C17" s="19"/>
      <c r="D17" s="20">
        <f>D18+D19</f>
        <v>0</v>
      </c>
      <c r="E17" s="20">
        <f>E18+E19</f>
        <v>0</v>
      </c>
      <c r="F17" s="21">
        <f>F18+F19</f>
        <v>0</v>
      </c>
      <c r="G17" s="22"/>
    </row>
    <row r="18" spans="1:7" s="29" customFormat="1" ht="18" customHeight="1" x14ac:dyDescent="0.25">
      <c r="A18" s="24"/>
      <c r="B18" s="25"/>
      <c r="C18" s="25" t="s">
        <v>13</v>
      </c>
      <c r="D18" s="26">
        <v>0</v>
      </c>
      <c r="E18" s="26">
        <v>0</v>
      </c>
      <c r="F18" s="27">
        <v>0</v>
      </c>
      <c r="G18" s="28"/>
    </row>
    <row r="19" spans="1:7" s="29" customFormat="1" ht="18" customHeight="1" x14ac:dyDescent="0.25">
      <c r="A19" s="24"/>
      <c r="B19" s="25"/>
      <c r="C19" s="25" t="s">
        <v>14</v>
      </c>
      <c r="D19" s="26">
        <v>0</v>
      </c>
      <c r="E19" s="26">
        <v>0</v>
      </c>
      <c r="F19" s="27">
        <v>0</v>
      </c>
      <c r="G19" s="28"/>
    </row>
    <row r="20" spans="1:7" s="35" customFormat="1" ht="18" customHeight="1" x14ac:dyDescent="0.25">
      <c r="A20" s="36"/>
      <c r="B20" s="37"/>
      <c r="C20" s="37"/>
      <c r="D20" s="32"/>
      <c r="E20" s="32"/>
      <c r="F20" s="33"/>
      <c r="G20" s="34"/>
    </row>
    <row r="21" spans="1:7" s="23" customFormat="1" ht="18" customHeight="1" x14ac:dyDescent="0.25">
      <c r="A21" s="18"/>
      <c r="B21" s="19" t="s">
        <v>15</v>
      </c>
      <c r="C21" s="19"/>
      <c r="D21" s="20">
        <f>D8-D13+D17</f>
        <v>0</v>
      </c>
      <c r="E21" s="20">
        <f>E8-E13+E17</f>
        <v>83023235</v>
      </c>
      <c r="F21" s="21">
        <f>F8-F13+F17</f>
        <v>88748252</v>
      </c>
      <c r="G21" s="22"/>
    </row>
    <row r="22" spans="1:7" s="23" customFormat="1" ht="18" customHeight="1" x14ac:dyDescent="0.25">
      <c r="A22" s="18"/>
      <c r="B22" s="19" t="s">
        <v>16</v>
      </c>
      <c r="C22" s="19"/>
      <c r="D22" s="20">
        <f>D21-D11</f>
        <v>0</v>
      </c>
      <c r="E22" s="20">
        <f>E21-E11</f>
        <v>83023235</v>
      </c>
      <c r="F22" s="21">
        <f>F21-F11</f>
        <v>88748252</v>
      </c>
      <c r="G22" s="22"/>
    </row>
    <row r="23" spans="1:7" s="23" customFormat="1" ht="18" customHeight="1" x14ac:dyDescent="0.25">
      <c r="A23" s="18"/>
      <c r="B23" s="38" t="s">
        <v>17</v>
      </c>
      <c r="C23" s="39"/>
      <c r="D23" s="40">
        <f>D22-D17</f>
        <v>0</v>
      </c>
      <c r="E23" s="40">
        <f>E22-E17</f>
        <v>83023235</v>
      </c>
      <c r="F23" s="41">
        <f>F22-F17</f>
        <v>88748252</v>
      </c>
      <c r="G23" s="22"/>
    </row>
    <row r="24" spans="1:7" s="23" customFormat="1" ht="18" customHeight="1" x14ac:dyDescent="0.25">
      <c r="A24" s="18"/>
      <c r="B24" s="38" t="s">
        <v>18</v>
      </c>
      <c r="C24" s="39"/>
      <c r="D24" s="40"/>
      <c r="E24" s="40"/>
      <c r="F24" s="41"/>
      <c r="G24" s="22"/>
    </row>
    <row r="25" spans="1:7" s="48" customFormat="1" ht="11.25" customHeight="1" thickBot="1" x14ac:dyDescent="0.4">
      <c r="A25" s="42"/>
      <c r="B25" s="43"/>
      <c r="C25" s="44"/>
      <c r="D25" s="45"/>
      <c r="E25" s="45"/>
      <c r="F25" s="46"/>
      <c r="G25" s="47"/>
    </row>
    <row r="26" spans="1:7" s="7" customFormat="1" ht="11.25" customHeight="1" thickTop="1" thickBot="1" x14ac:dyDescent="0.35">
      <c r="A26" s="5"/>
      <c r="B26" s="5"/>
      <c r="C26" s="5"/>
      <c r="D26" s="5"/>
      <c r="E26" s="5"/>
      <c r="F26" s="5"/>
      <c r="G26" s="6"/>
    </row>
    <row r="27" spans="1:7" s="13" customFormat="1" ht="30" customHeight="1" thickTop="1" x14ac:dyDescent="0.35">
      <c r="A27" s="8" t="s">
        <v>1</v>
      </c>
      <c r="B27" s="9"/>
      <c r="C27" s="9"/>
      <c r="D27" s="10" t="s">
        <v>19</v>
      </c>
      <c r="E27" s="10" t="s">
        <v>3</v>
      </c>
      <c r="F27" s="11" t="s">
        <v>20</v>
      </c>
      <c r="G27" s="12"/>
    </row>
    <row r="28" spans="1:7" s="7" customFormat="1" ht="11.25" customHeight="1" x14ac:dyDescent="0.3">
      <c r="A28" s="14"/>
      <c r="B28" s="15"/>
      <c r="C28" s="15"/>
      <c r="D28" s="16"/>
      <c r="E28" s="16"/>
      <c r="F28" s="15"/>
      <c r="G28" s="17"/>
    </row>
    <row r="29" spans="1:7" s="2" customFormat="1" ht="18" customHeight="1" x14ac:dyDescent="0.25">
      <c r="A29" s="49"/>
      <c r="B29" s="50" t="s">
        <v>21</v>
      </c>
      <c r="C29" s="50"/>
      <c r="D29" s="20">
        <f>D30+D31</f>
        <v>0</v>
      </c>
      <c r="E29" s="20">
        <f>E30+E31</f>
        <v>0</v>
      </c>
      <c r="F29" s="21">
        <f>F30+F31</f>
        <v>0</v>
      </c>
      <c r="G29" s="51"/>
    </row>
    <row r="30" spans="1:7" s="29" customFormat="1" ht="18" customHeight="1" x14ac:dyDescent="0.25">
      <c r="A30" s="24"/>
      <c r="B30" s="52"/>
      <c r="C30" s="52" t="s">
        <v>22</v>
      </c>
      <c r="D30" s="26">
        <f>'[1]6A COG-LDF'!E85+'[1]6A COG-LDF'!E86+'[1]6A COG-LDF'!E87</f>
        <v>0</v>
      </c>
      <c r="E30" s="26">
        <f>'[1]6A COG-LDF'!H85+'[1]6A COG-LDF'!H86+'[1]6A COG-LDF'!H87</f>
        <v>0</v>
      </c>
      <c r="F30" s="27">
        <f>'[1]6A COG-LDF'!I85+'[1]6A COG-LDF'!I86+'[1]6A COG-LDF'!I87</f>
        <v>0</v>
      </c>
      <c r="G30" s="28"/>
    </row>
    <row r="31" spans="1:7" s="29" customFormat="1" ht="18" customHeight="1" x14ac:dyDescent="0.25">
      <c r="A31" s="24"/>
      <c r="B31" s="52"/>
      <c r="C31" s="52" t="s">
        <v>23</v>
      </c>
      <c r="D31" s="26">
        <f>'[1]6A COG-LDF'!E168+'[1]6A COG-LDF'!E169+'[1]6A COG-LDF'!E170</f>
        <v>0</v>
      </c>
      <c r="E31" s="26">
        <f>'[1]6A COG-LDF'!H168+'[1]6A COG-LDF'!H169+'[1]6A COG-LDF'!H170</f>
        <v>0</v>
      </c>
      <c r="F31" s="27">
        <f>'[1]6A COG-LDF'!I168+'[1]6A COG-LDF'!I169+'[1]6A COG-LDF'!I170</f>
        <v>0</v>
      </c>
      <c r="G31" s="28"/>
    </row>
    <row r="32" spans="1:7" s="35" customFormat="1" ht="18" customHeight="1" x14ac:dyDescent="0.25">
      <c r="A32" s="14"/>
      <c r="B32" s="15"/>
      <c r="C32" s="15"/>
      <c r="D32" s="32"/>
      <c r="E32" s="32"/>
      <c r="F32" s="33"/>
      <c r="G32" s="34"/>
    </row>
    <row r="33" spans="1:7" s="2" customFormat="1" ht="18" customHeight="1" x14ac:dyDescent="0.25">
      <c r="A33" s="53"/>
      <c r="B33" s="50" t="s">
        <v>24</v>
      </c>
      <c r="C33" s="50"/>
      <c r="D33" s="20">
        <f>D23+D29</f>
        <v>0</v>
      </c>
      <c r="E33" s="20">
        <f>E23+E29</f>
        <v>83023235</v>
      </c>
      <c r="F33" s="21">
        <f>F23+F29</f>
        <v>88748252</v>
      </c>
      <c r="G33" s="51"/>
    </row>
    <row r="34" spans="1:7" s="48" customFormat="1" ht="11.25" customHeight="1" thickBot="1" x14ac:dyDescent="0.4">
      <c r="A34" s="54"/>
      <c r="B34" s="55"/>
      <c r="C34" s="55"/>
      <c r="D34" s="45"/>
      <c r="E34" s="45"/>
      <c r="F34" s="46"/>
      <c r="G34" s="47"/>
    </row>
    <row r="35" spans="1:7" s="7" customFormat="1" ht="11.25" customHeight="1" thickTop="1" thickBot="1" x14ac:dyDescent="0.35">
      <c r="A35" s="5"/>
      <c r="B35" s="5"/>
      <c r="C35" s="5"/>
      <c r="D35" s="5"/>
      <c r="E35" s="5"/>
      <c r="F35" s="5"/>
      <c r="G35" s="6"/>
    </row>
    <row r="36" spans="1:7" s="13" customFormat="1" ht="45.75" customHeight="1" thickTop="1" x14ac:dyDescent="0.35">
      <c r="A36" s="8" t="s">
        <v>1</v>
      </c>
      <c r="B36" s="9"/>
      <c r="C36" s="9"/>
      <c r="D36" s="10" t="s">
        <v>2</v>
      </c>
      <c r="E36" s="10" t="s">
        <v>3</v>
      </c>
      <c r="F36" s="11" t="s">
        <v>4</v>
      </c>
      <c r="G36" s="12"/>
    </row>
    <row r="37" spans="1:7" s="7" customFormat="1" ht="11.25" customHeight="1" x14ac:dyDescent="0.3">
      <c r="A37" s="14"/>
      <c r="B37" s="15"/>
      <c r="C37" s="15"/>
      <c r="D37" s="16"/>
      <c r="E37" s="16"/>
      <c r="F37" s="15"/>
      <c r="G37" s="17"/>
    </row>
    <row r="38" spans="1:7" s="2" customFormat="1" ht="18" customHeight="1" x14ac:dyDescent="0.25">
      <c r="A38" s="49"/>
      <c r="B38" s="50" t="s">
        <v>25</v>
      </c>
      <c r="C38" s="50"/>
      <c r="D38" s="20">
        <f>D39+D40</f>
        <v>0</v>
      </c>
      <c r="E38" s="20">
        <f>E39+E40</f>
        <v>0</v>
      </c>
      <c r="F38" s="21">
        <f>F39+F40</f>
        <v>0</v>
      </c>
      <c r="G38" s="51"/>
    </row>
    <row r="39" spans="1:7" s="29" customFormat="1" ht="18" customHeight="1" x14ac:dyDescent="0.25">
      <c r="A39" s="24"/>
      <c r="B39" s="52"/>
      <c r="C39" s="52" t="s">
        <v>26</v>
      </c>
      <c r="D39" s="26">
        <f>'[1]5 EAID-LDF'!E75</f>
        <v>0</v>
      </c>
      <c r="E39" s="26">
        <f>'[1]5 EAID-LDF'!H75</f>
        <v>0</v>
      </c>
      <c r="F39" s="27">
        <f>'[1]5 EAID-LDF'!I75</f>
        <v>0</v>
      </c>
      <c r="G39" s="28"/>
    </row>
    <row r="40" spans="1:7" s="29" customFormat="1" ht="18" customHeight="1" x14ac:dyDescent="0.25">
      <c r="A40" s="24"/>
      <c r="B40" s="52"/>
      <c r="C40" s="52" t="s">
        <v>27</v>
      </c>
      <c r="D40" s="26">
        <f>'[1]5 EAID-LDF'!E76</f>
        <v>0</v>
      </c>
      <c r="E40" s="26">
        <f>'[1]5 EAID-LDF'!H76</f>
        <v>0</v>
      </c>
      <c r="F40" s="27">
        <f>'[1]5 EAID-LDF'!I76</f>
        <v>0</v>
      </c>
      <c r="G40" s="28"/>
    </row>
    <row r="41" spans="1:7" s="35" customFormat="1" ht="18" customHeight="1" x14ac:dyDescent="0.25">
      <c r="A41" s="14"/>
      <c r="B41" s="15"/>
      <c r="C41" s="15"/>
      <c r="D41" s="32"/>
      <c r="E41" s="32"/>
      <c r="F41" s="33"/>
      <c r="G41" s="34"/>
    </row>
    <row r="42" spans="1:7" s="2" customFormat="1" ht="18" customHeight="1" x14ac:dyDescent="0.25">
      <c r="A42" s="49"/>
      <c r="B42" s="50" t="s">
        <v>28</v>
      </c>
      <c r="C42" s="50"/>
      <c r="D42" s="20">
        <f>D43+D44</f>
        <v>0</v>
      </c>
      <c r="E42" s="20">
        <f>E43+E44</f>
        <v>0</v>
      </c>
      <c r="F42" s="21">
        <f>F43+F44</f>
        <v>0</v>
      </c>
      <c r="G42" s="51"/>
    </row>
    <row r="43" spans="1:7" s="29" customFormat="1" ht="18" customHeight="1" x14ac:dyDescent="0.25">
      <c r="A43" s="24"/>
      <c r="B43" s="52"/>
      <c r="C43" s="52" t="s">
        <v>29</v>
      </c>
      <c r="D43" s="26">
        <f>'[1]6A COG-LDF'!E84</f>
        <v>0</v>
      </c>
      <c r="E43" s="26">
        <f>'[1]6A COG-LDF'!H84</f>
        <v>0</v>
      </c>
      <c r="F43" s="27">
        <f>'[1]6A COG-LDF'!I84</f>
        <v>0</v>
      </c>
      <c r="G43" s="28"/>
    </row>
    <row r="44" spans="1:7" s="29" customFormat="1" ht="18" customHeight="1" x14ac:dyDescent="0.25">
      <c r="A44" s="24"/>
      <c r="B44" s="52"/>
      <c r="C44" s="52" t="s">
        <v>30</v>
      </c>
      <c r="D44" s="26">
        <f>'[1]6A COG-LDF'!E167</f>
        <v>0</v>
      </c>
      <c r="E44" s="26">
        <f>'[1]6A COG-LDF'!H167</f>
        <v>0</v>
      </c>
      <c r="F44" s="27">
        <f>'[1]6A COG-LDF'!I167</f>
        <v>0</v>
      </c>
      <c r="G44" s="28"/>
    </row>
    <row r="45" spans="1:7" s="35" customFormat="1" ht="18" customHeight="1" x14ac:dyDescent="0.25">
      <c r="A45" s="14"/>
      <c r="B45" s="15"/>
      <c r="C45" s="15"/>
      <c r="D45" s="32"/>
      <c r="E45" s="32"/>
      <c r="F45" s="33"/>
      <c r="G45" s="34"/>
    </row>
    <row r="46" spans="1:7" s="2" customFormat="1" ht="18" customHeight="1" x14ac:dyDescent="0.25">
      <c r="A46" s="53"/>
      <c r="B46" s="50" t="s">
        <v>31</v>
      </c>
      <c r="C46" s="50"/>
      <c r="D46" s="20">
        <f>D38-D42</f>
        <v>0</v>
      </c>
      <c r="E46" s="20">
        <f>E38-E42</f>
        <v>0</v>
      </c>
      <c r="F46" s="21">
        <f>F38-F42</f>
        <v>0</v>
      </c>
      <c r="G46" s="51"/>
    </row>
    <row r="47" spans="1:7" s="48" customFormat="1" ht="11.25" customHeight="1" thickBot="1" x14ac:dyDescent="0.4">
      <c r="A47" s="54"/>
      <c r="B47" s="55"/>
      <c r="C47" s="55"/>
      <c r="D47" s="45"/>
      <c r="E47" s="45"/>
      <c r="F47" s="46"/>
      <c r="G47" s="47"/>
    </row>
    <row r="48" spans="1:7" s="7" customFormat="1" ht="11.25" customHeight="1" thickTop="1" thickBot="1" x14ac:dyDescent="0.35">
      <c r="A48" s="5"/>
      <c r="B48" s="5"/>
      <c r="C48" s="5"/>
      <c r="D48" s="5"/>
      <c r="E48" s="5"/>
      <c r="F48" s="5"/>
      <c r="G48" s="6"/>
    </row>
    <row r="49" spans="1:7" s="13" customFormat="1" ht="45" customHeight="1" thickTop="1" x14ac:dyDescent="0.35">
      <c r="A49" s="8" t="s">
        <v>1</v>
      </c>
      <c r="B49" s="9"/>
      <c r="C49" s="9"/>
      <c r="D49" s="10" t="s">
        <v>2</v>
      </c>
      <c r="E49" s="10" t="s">
        <v>3</v>
      </c>
      <c r="F49" s="11" t="s">
        <v>4</v>
      </c>
      <c r="G49" s="12"/>
    </row>
    <row r="50" spans="1:7" s="7" customFormat="1" ht="11.25" customHeight="1" x14ac:dyDescent="0.3">
      <c r="A50" s="14"/>
      <c r="B50" s="15"/>
      <c r="C50" s="15"/>
      <c r="D50" s="16"/>
      <c r="E50" s="16"/>
      <c r="F50" s="15"/>
      <c r="G50" s="17"/>
    </row>
    <row r="51" spans="1:7" s="29" customFormat="1" ht="18" customHeight="1" x14ac:dyDescent="0.25">
      <c r="A51" s="56"/>
      <c r="B51" s="57" t="s">
        <v>6</v>
      </c>
      <c r="C51" s="57"/>
      <c r="D51" s="26">
        <f>D9</f>
        <v>576045000</v>
      </c>
      <c r="E51" s="26">
        <f>E9</f>
        <v>492184344</v>
      </c>
      <c r="F51" s="27">
        <f>F9</f>
        <v>492184344</v>
      </c>
      <c r="G51" s="28"/>
    </row>
    <row r="52" spans="1:7" s="29" customFormat="1" ht="18" customHeight="1" x14ac:dyDescent="0.25">
      <c r="A52" s="24"/>
      <c r="B52" s="25" t="s">
        <v>32</v>
      </c>
      <c r="C52" s="58"/>
      <c r="D52" s="59">
        <f>D54-D55</f>
        <v>0</v>
      </c>
      <c r="E52" s="59">
        <f>E54-E55</f>
        <v>0</v>
      </c>
      <c r="F52" s="60">
        <f>F54-F55</f>
        <v>0</v>
      </c>
      <c r="G52" s="28"/>
    </row>
    <row r="53" spans="1:7" s="29" customFormat="1" ht="18" customHeight="1" x14ac:dyDescent="0.25">
      <c r="A53" s="24"/>
      <c r="B53" s="25" t="s">
        <v>33</v>
      </c>
      <c r="C53" s="58"/>
      <c r="D53" s="59"/>
      <c r="E53" s="59"/>
      <c r="F53" s="60"/>
      <c r="G53" s="28"/>
    </row>
    <row r="54" spans="1:7" s="29" customFormat="1" ht="18" customHeight="1" x14ac:dyDescent="0.25">
      <c r="A54" s="24"/>
      <c r="B54" s="52"/>
      <c r="C54" s="52" t="s">
        <v>26</v>
      </c>
      <c r="D54" s="26">
        <f>D39</f>
        <v>0</v>
      </c>
      <c r="E54" s="26">
        <f t="shared" ref="E54:F54" si="0">E39</f>
        <v>0</v>
      </c>
      <c r="F54" s="27">
        <f t="shared" si="0"/>
        <v>0</v>
      </c>
      <c r="G54" s="28"/>
    </row>
    <row r="55" spans="1:7" s="29" customFormat="1" ht="18" customHeight="1" x14ac:dyDescent="0.25">
      <c r="A55" s="24"/>
      <c r="B55" s="52"/>
      <c r="C55" s="52" t="s">
        <v>29</v>
      </c>
      <c r="D55" s="26">
        <f>D43</f>
        <v>0</v>
      </c>
      <c r="E55" s="26">
        <f t="shared" ref="E55:F55" si="1">E43</f>
        <v>0</v>
      </c>
      <c r="F55" s="27">
        <f t="shared" si="1"/>
        <v>0</v>
      </c>
      <c r="G55" s="28"/>
    </row>
    <row r="56" spans="1:7" s="29" customFormat="1" ht="18" customHeight="1" x14ac:dyDescent="0.25">
      <c r="A56" s="56"/>
      <c r="B56" s="61"/>
      <c r="C56" s="61"/>
      <c r="D56" s="62"/>
      <c r="E56" s="62"/>
      <c r="F56" s="63"/>
      <c r="G56" s="28"/>
    </row>
    <row r="57" spans="1:7" s="29" customFormat="1" ht="18" customHeight="1" x14ac:dyDescent="0.25">
      <c r="A57" s="56"/>
      <c r="B57" s="57" t="s">
        <v>10</v>
      </c>
      <c r="C57" s="57"/>
      <c r="D57" s="26">
        <f>D14</f>
        <v>576045000</v>
      </c>
      <c r="E57" s="26">
        <f>E14</f>
        <v>409161109</v>
      </c>
      <c r="F57" s="27">
        <f>F14</f>
        <v>403436092</v>
      </c>
      <c r="G57" s="28"/>
    </row>
    <row r="58" spans="1:7" s="29" customFormat="1" ht="18" customHeight="1" x14ac:dyDescent="0.25">
      <c r="A58" s="56"/>
      <c r="B58" s="61"/>
      <c r="C58" s="61"/>
      <c r="D58" s="62"/>
      <c r="E58" s="62"/>
      <c r="F58" s="63"/>
      <c r="G58" s="28"/>
    </row>
    <row r="59" spans="1:7" s="29" customFormat="1" ht="18" customHeight="1" x14ac:dyDescent="0.25">
      <c r="A59" s="56"/>
      <c r="B59" s="57" t="s">
        <v>13</v>
      </c>
      <c r="C59" s="57"/>
      <c r="D59" s="26">
        <f>D18</f>
        <v>0</v>
      </c>
      <c r="E59" s="26">
        <f>E18</f>
        <v>0</v>
      </c>
      <c r="F59" s="27">
        <f>F18</f>
        <v>0</v>
      </c>
      <c r="G59" s="28"/>
    </row>
    <row r="60" spans="1:7" s="35" customFormat="1" ht="18" customHeight="1" x14ac:dyDescent="0.25">
      <c r="A60" s="14"/>
      <c r="B60" s="15"/>
      <c r="C60" s="15"/>
      <c r="D60" s="32"/>
      <c r="E60" s="32"/>
      <c r="F60" s="33"/>
      <c r="G60" s="34"/>
    </row>
    <row r="61" spans="1:7" s="23" customFormat="1" ht="18" customHeight="1" x14ac:dyDescent="0.25">
      <c r="A61" s="64"/>
      <c r="B61" s="50" t="s">
        <v>34</v>
      </c>
      <c r="C61" s="65"/>
      <c r="D61" s="20">
        <f>D51+D52-D57+D59</f>
        <v>0</v>
      </c>
      <c r="E61" s="20">
        <f>E51+E52-E57+E59</f>
        <v>83023235</v>
      </c>
      <c r="F61" s="66">
        <f>F51+F52-F57+F59</f>
        <v>88748252</v>
      </c>
      <c r="G61" s="22"/>
    </row>
    <row r="62" spans="1:7" s="23" customFormat="1" ht="18" customHeight="1" x14ac:dyDescent="0.25">
      <c r="A62" s="64"/>
      <c r="B62" s="38" t="s">
        <v>35</v>
      </c>
      <c r="C62" s="39"/>
      <c r="D62" s="40">
        <f>D61-D52</f>
        <v>0</v>
      </c>
      <c r="E62" s="40">
        <f>E61-E52</f>
        <v>83023235</v>
      </c>
      <c r="F62" s="41">
        <f>F61-F52</f>
        <v>88748252</v>
      </c>
      <c r="G62" s="22"/>
    </row>
    <row r="63" spans="1:7" s="23" customFormat="1" ht="18" customHeight="1" x14ac:dyDescent="0.25">
      <c r="A63" s="64"/>
      <c r="B63" s="38" t="s">
        <v>36</v>
      </c>
      <c r="C63" s="39"/>
      <c r="D63" s="40"/>
      <c r="E63" s="40"/>
      <c r="F63" s="41"/>
      <c r="G63" s="22"/>
    </row>
    <row r="64" spans="1:7" s="48" customFormat="1" ht="11.25" customHeight="1" thickBot="1" x14ac:dyDescent="0.4">
      <c r="A64" s="54"/>
      <c r="B64" s="55"/>
      <c r="C64" s="55"/>
      <c r="D64" s="45"/>
      <c r="E64" s="45"/>
      <c r="F64" s="46"/>
      <c r="G64" s="47"/>
    </row>
    <row r="65" spans="1:7" s="7" customFormat="1" ht="11.25" customHeight="1" thickTop="1" thickBot="1" x14ac:dyDescent="0.35">
      <c r="A65" s="5"/>
      <c r="B65" s="5"/>
      <c r="C65" s="5"/>
      <c r="D65" s="5"/>
      <c r="E65" s="5"/>
      <c r="F65" s="5"/>
      <c r="G65" s="6"/>
    </row>
    <row r="66" spans="1:7" s="13" customFormat="1" ht="45" customHeight="1" thickTop="1" x14ac:dyDescent="0.35">
      <c r="A66" s="8" t="s">
        <v>1</v>
      </c>
      <c r="B66" s="9"/>
      <c r="C66" s="9"/>
      <c r="D66" s="10" t="s">
        <v>2</v>
      </c>
      <c r="E66" s="10" t="s">
        <v>3</v>
      </c>
      <c r="F66" s="11" t="s">
        <v>4</v>
      </c>
      <c r="G66" s="12"/>
    </row>
    <row r="67" spans="1:7" s="7" customFormat="1" ht="11.25" customHeight="1" x14ac:dyDescent="0.3">
      <c r="A67" s="14"/>
      <c r="B67" s="15"/>
      <c r="C67" s="15"/>
      <c r="D67" s="16"/>
      <c r="E67" s="16"/>
      <c r="F67" s="15"/>
      <c r="G67" s="17"/>
    </row>
    <row r="68" spans="1:7" s="29" customFormat="1" ht="18" customHeight="1" x14ac:dyDescent="0.25">
      <c r="A68" s="56"/>
      <c r="B68" s="57" t="s">
        <v>7</v>
      </c>
      <c r="C68" s="57"/>
      <c r="D68" s="26">
        <f>D10</f>
        <v>0</v>
      </c>
      <c r="E68" s="26">
        <f>E10</f>
        <v>0</v>
      </c>
      <c r="F68" s="27">
        <f>F10</f>
        <v>0</v>
      </c>
      <c r="G68" s="28"/>
    </row>
    <row r="69" spans="1:7" s="29" customFormat="1" ht="18" customHeight="1" x14ac:dyDescent="0.25">
      <c r="A69" s="24"/>
      <c r="B69" s="25" t="s">
        <v>37</v>
      </c>
      <c r="C69" s="25"/>
      <c r="D69" s="59">
        <f>D71-D72</f>
        <v>0</v>
      </c>
      <c r="E69" s="59">
        <f>E71-E72</f>
        <v>0</v>
      </c>
      <c r="F69" s="60">
        <f>F71-F72</f>
        <v>0</v>
      </c>
      <c r="G69" s="28"/>
    </row>
    <row r="70" spans="1:7" s="29" customFormat="1" ht="18" customHeight="1" x14ac:dyDescent="0.25">
      <c r="A70" s="24"/>
      <c r="B70" s="67" t="s">
        <v>38</v>
      </c>
      <c r="C70" s="68"/>
      <c r="D70" s="59"/>
      <c r="E70" s="59"/>
      <c r="F70" s="60"/>
      <c r="G70" s="28"/>
    </row>
    <row r="71" spans="1:7" s="29" customFormat="1" ht="18" customHeight="1" x14ac:dyDescent="0.25">
      <c r="A71" s="24"/>
      <c r="B71" s="25"/>
      <c r="C71" s="52" t="s">
        <v>27</v>
      </c>
      <c r="D71" s="26">
        <f>D40</f>
        <v>0</v>
      </c>
      <c r="E71" s="26">
        <f>E40</f>
        <v>0</v>
      </c>
      <c r="F71" s="27">
        <f>F40</f>
        <v>0</v>
      </c>
      <c r="G71" s="28"/>
    </row>
    <row r="72" spans="1:7" s="29" customFormat="1" ht="18" customHeight="1" x14ac:dyDescent="0.25">
      <c r="A72" s="24"/>
      <c r="B72" s="25"/>
      <c r="C72" s="52" t="s">
        <v>30</v>
      </c>
      <c r="D72" s="26">
        <f>D44</f>
        <v>0</v>
      </c>
      <c r="E72" s="26">
        <f>E44</f>
        <v>0</v>
      </c>
      <c r="F72" s="27">
        <f>F44</f>
        <v>0</v>
      </c>
      <c r="G72" s="28"/>
    </row>
    <row r="73" spans="1:7" s="29" customFormat="1" ht="18" customHeight="1" x14ac:dyDescent="0.25">
      <c r="A73" s="56"/>
      <c r="B73" s="61"/>
      <c r="C73" s="61"/>
      <c r="D73" s="62"/>
      <c r="E73" s="62"/>
      <c r="F73" s="63"/>
      <c r="G73" s="28"/>
    </row>
    <row r="74" spans="1:7" s="29" customFormat="1" ht="18" customHeight="1" x14ac:dyDescent="0.25">
      <c r="A74" s="56"/>
      <c r="B74" s="57" t="s">
        <v>11</v>
      </c>
      <c r="C74" s="57"/>
      <c r="D74" s="26">
        <f>D15</f>
        <v>0</v>
      </c>
      <c r="E74" s="26">
        <f>E15</f>
        <v>0</v>
      </c>
      <c r="F74" s="27">
        <f>F15</f>
        <v>0</v>
      </c>
      <c r="G74" s="28"/>
    </row>
    <row r="75" spans="1:7" s="29" customFormat="1" ht="18" customHeight="1" x14ac:dyDescent="0.25">
      <c r="A75" s="56"/>
      <c r="B75" s="61"/>
      <c r="C75" s="25"/>
      <c r="D75" s="62"/>
      <c r="E75" s="62"/>
      <c r="F75" s="63"/>
      <c r="G75" s="28"/>
    </row>
    <row r="76" spans="1:7" s="29" customFormat="1" ht="18" customHeight="1" x14ac:dyDescent="0.25">
      <c r="A76" s="56"/>
      <c r="B76" s="57" t="s">
        <v>14</v>
      </c>
      <c r="C76" s="57"/>
      <c r="D76" s="26">
        <f>D19</f>
        <v>0</v>
      </c>
      <c r="E76" s="26">
        <f>E19</f>
        <v>0</v>
      </c>
      <c r="F76" s="27">
        <f>F19</f>
        <v>0</v>
      </c>
      <c r="G76" s="28"/>
    </row>
    <row r="77" spans="1:7" s="35" customFormat="1" ht="18" customHeight="1" x14ac:dyDescent="0.25">
      <c r="A77" s="14"/>
      <c r="B77" s="15"/>
      <c r="C77" s="15"/>
      <c r="D77" s="32"/>
      <c r="E77" s="32"/>
      <c r="F77" s="33"/>
      <c r="G77" s="34"/>
    </row>
    <row r="78" spans="1:7" s="23" customFormat="1" ht="18" customHeight="1" x14ac:dyDescent="0.25">
      <c r="A78" s="64"/>
      <c r="B78" s="50" t="s">
        <v>39</v>
      </c>
      <c r="C78" s="50"/>
      <c r="D78" s="20">
        <f>D68+D69-D74+D76</f>
        <v>0</v>
      </c>
      <c r="E78" s="20">
        <f>E68+E69-E74+E76</f>
        <v>0</v>
      </c>
      <c r="F78" s="21">
        <f>F68+F69-F74+F76</f>
        <v>0</v>
      </c>
      <c r="G78" s="22"/>
    </row>
    <row r="79" spans="1:7" s="23" customFormat="1" ht="18" customHeight="1" x14ac:dyDescent="0.25">
      <c r="A79" s="64"/>
      <c r="B79" s="38" t="s">
        <v>40</v>
      </c>
      <c r="C79" s="38"/>
      <c r="D79" s="40">
        <f>D78-D69</f>
        <v>0</v>
      </c>
      <c r="E79" s="40">
        <f>E78-E69</f>
        <v>0</v>
      </c>
      <c r="F79" s="41">
        <f>F78-F69</f>
        <v>0</v>
      </c>
      <c r="G79" s="22"/>
    </row>
    <row r="80" spans="1:7" s="23" customFormat="1" ht="18" customHeight="1" x14ac:dyDescent="0.25">
      <c r="A80" s="64"/>
      <c r="B80" s="69" t="s">
        <v>41</v>
      </c>
      <c r="C80" s="70"/>
      <c r="D80" s="40"/>
      <c r="E80" s="40"/>
      <c r="F80" s="41"/>
      <c r="G80" s="22"/>
    </row>
    <row r="81" spans="1:8" s="48" customFormat="1" ht="11.25" customHeight="1" thickBot="1" x14ac:dyDescent="0.4">
      <c r="A81" s="54"/>
      <c r="B81" s="55"/>
      <c r="C81" s="55"/>
      <c r="D81" s="45"/>
      <c r="E81" s="45"/>
      <c r="F81" s="46"/>
      <c r="G81" s="47"/>
    </row>
    <row r="82" spans="1:8" s="7" customFormat="1" ht="18.75" thickTop="1" x14ac:dyDescent="0.35">
      <c r="A82" s="71"/>
      <c r="B82" s="71"/>
      <c r="C82" s="71"/>
      <c r="D82" s="71"/>
      <c r="E82" s="71"/>
      <c r="F82" s="71"/>
      <c r="H82" s="48"/>
    </row>
    <row r="83" spans="1:8" ht="18" x14ac:dyDescent="0.35">
      <c r="H83" s="48"/>
    </row>
  </sheetData>
  <mergeCells count="42">
    <mergeCell ref="B76:C76"/>
    <mergeCell ref="B78:C78"/>
    <mergeCell ref="D79:D80"/>
    <mergeCell ref="E79:E80"/>
    <mergeCell ref="F79:F80"/>
    <mergeCell ref="A66:C66"/>
    <mergeCell ref="B68:C68"/>
    <mergeCell ref="D69:D70"/>
    <mergeCell ref="E69:E70"/>
    <mergeCell ref="F69:F70"/>
    <mergeCell ref="B74:C74"/>
    <mergeCell ref="F52:F53"/>
    <mergeCell ref="B57:C57"/>
    <mergeCell ref="B59:C59"/>
    <mergeCell ref="B61:C61"/>
    <mergeCell ref="D62:D63"/>
    <mergeCell ref="E62:E63"/>
    <mergeCell ref="F62:F63"/>
    <mergeCell ref="B42:C42"/>
    <mergeCell ref="B46:C46"/>
    <mergeCell ref="A49:C49"/>
    <mergeCell ref="B51:C51"/>
    <mergeCell ref="D52:D53"/>
    <mergeCell ref="E52:E53"/>
    <mergeCell ref="F23:F24"/>
    <mergeCell ref="A27:C27"/>
    <mergeCell ref="B29:C29"/>
    <mergeCell ref="B33:C33"/>
    <mergeCell ref="A36:C36"/>
    <mergeCell ref="B38:C38"/>
    <mergeCell ref="B13:C13"/>
    <mergeCell ref="B17:C17"/>
    <mergeCell ref="B21:C21"/>
    <mergeCell ref="B22:C22"/>
    <mergeCell ref="D23:D24"/>
    <mergeCell ref="E23:E24"/>
    <mergeCell ref="A1:G1"/>
    <mergeCell ref="A2:G2"/>
    <mergeCell ref="A3:G3"/>
    <mergeCell ref="A4:G4"/>
    <mergeCell ref="A6:C6"/>
    <mergeCell ref="B8:C8"/>
  </mergeCells>
  <pageMargins left="0.70866141732283472" right="0.70866141732283472" top="0.74803149606299213" bottom="0.74803149606299213" header="0.31496062992125984" footer="0.31496062992125984"/>
  <pageSetup scale="4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2021-05-28T20:36:23Z</cp:lastPrinted>
  <dcterms:created xsi:type="dcterms:W3CDTF">2021-05-28T20:35:09Z</dcterms:created>
  <dcterms:modified xsi:type="dcterms:W3CDTF">2021-05-28T20:36:41Z</dcterms:modified>
</cp:coreProperties>
</file>