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8610" windowHeight="616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M30" i="1" l="1"/>
  <c r="M22" i="1"/>
  <c r="M28" i="1" s="1"/>
  <c r="M20" i="1"/>
  <c r="K20" i="1"/>
  <c r="M17" i="1"/>
  <c r="K17" i="1" l="1"/>
  <c r="M15" i="1"/>
  <c r="M12" i="1"/>
</calcChain>
</file>

<file path=xl/sharedStrings.xml><?xml version="1.0" encoding="utf-8"?>
<sst xmlns="http://schemas.openxmlformats.org/spreadsheetml/2006/main" count="40" uniqueCount="38">
  <si>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</si>
  <si>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</si>
  <si>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</si>
  <si>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</si>
  <si>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</si>
  <si>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</si>
  <si>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</si>
  <si>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Total de Pasivos Circulantes</t>
  </si>
  <si>
    <t>DERECHOS A RECIBIR BIENES O SERVICIOS</t>
  </si>
  <si>
    <t>Total de Activos Circulantes</t>
  </si>
  <si>
    <t>PASIVO NO CIRCULANTE</t>
  </si>
  <si>
    <t>ACTIVO NO CIRCULANTE</t>
  </si>
  <si>
    <t>PROVISIONES A LARGO PLAZO</t>
  </si>
  <si>
    <t>BIENES INMUEBLES, INFRAESTRUCTURA Y CONSTRUCCIONES EN PROCESO</t>
  </si>
  <si>
    <t>Total de Pasivos No Circulantes</t>
  </si>
  <si>
    <t>BIENES MUEBLES</t>
  </si>
  <si>
    <t>ACTIVOS INTANGIBLES</t>
  </si>
  <si>
    <t>Total de Pasivos</t>
  </si>
  <si>
    <t/>
  </si>
  <si>
    <t>DEPRECIACIÓN, DETERIORO Y AMORTIZACIÓN ACUMULADA DE BIENES</t>
  </si>
  <si>
    <t>Total de Activos No Circulantes</t>
  </si>
  <si>
    <t>HACIENDA PÚBLICA/ PATRIMONIO</t>
  </si>
  <si>
    <t>Total de Activos</t>
  </si>
  <si>
    <t>DONACIONES DE CAPITAL</t>
  </si>
  <si>
    <t>HACIENDA PÚBLICA /PATRIMONIO GENERADO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</si>
  <si>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</si>
  <si>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</si>
  <si>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</si>
  <si>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</si>
  <si>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</si>
  <si>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 Pasivo y Hacienda Pública/Patrimonio</t>
  </si>
  <si>
    <t>Poder Judicial del Estado de Morelos</t>
  </si>
  <si>
    <t>MORELOS</t>
  </si>
  <si>
    <t>Estado de Situación Financiera</t>
  </si>
  <si>
    <t>CUENTAS POR PAGAR A LARGO PLAZO</t>
  </si>
  <si>
    <t>HACIENDA PÚBLICA /PATRIMONIO CONTRIBUIDO</t>
  </si>
  <si>
    <t>"Bajo protesta de decir verdad declaramos que los Estado Financieros y sus notas, son razonablemente correctos y son responsabilidad del emisor"</t>
  </si>
  <si>
    <t>Al 31/mar/2019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</si>
</sst>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21" x14ac:knownFonts="1">
    <font>
      <sz val="8"/>
      <color rgb="FF000000"/>
      <name val="Tahoma"/>
    </font>
    <font>
      <b/>
      <sz val="9"/>
      <color rgb="FF000000"/>
      <name val="Arial"/>
      <family val="2"/>
    </font>
    <font>
      <b/>
      <u/>
      <sz val="7"/>
      <color rgb="FF000000"/>
      <name val="Arial"/>
      <family val="2"/>
    </font>
    <font>
      <b/>
      <u/>
      <sz val="7"/>
      <color rgb="FF000000"/>
      <name val="Arial"/>
      <family val="2"/>
    </font>
    <font>
      <b/>
      <sz val="5"/>
      <color rgb="FF000000"/>
      <name val="Arial"/>
      <family val="2"/>
    </font>
    <font>
      <b/>
      <u/>
      <sz val="7"/>
      <color rgb="FF80808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6"/>
      <color rgb="FF808080"/>
      <name val="Arial"/>
      <family val="2"/>
    </font>
    <font>
      <b/>
      <sz val="7"/>
      <color rgb="FF000000"/>
      <name val="Arial"/>
      <family val="2"/>
    </font>
    <font>
      <b/>
      <sz val="7"/>
      <color rgb="FF808080"/>
      <name val="Arial"/>
      <family val="2"/>
    </font>
    <font>
      <sz val="6"/>
      <color rgb="FFFF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808080"/>
      <name val="Arial"/>
      <family val="2"/>
    </font>
    <font>
      <b/>
      <sz val="12"/>
      <color rgb="FF000000"/>
      <name val="Tahoma"/>
      <family val="2"/>
    </font>
    <font>
      <b/>
      <sz val="10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  <font>
      <b/>
      <sz val="6"/>
      <color rgb="FF000000"/>
      <name val="Arial"/>
      <family val="2"/>
    </font>
    <font>
      <b/>
      <sz val="6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2" borderId="0" xfId="0" applyFill="1" applyAlignment="1">
      <alignment horizontal="left" vertical="top" wrapText="1"/>
    </xf>
    <xf numFmtId="7" fontId="2" fillId="4" borderId="2" xfId="0" applyNumberFormat="1" applyFont="1" applyFill="1" applyBorder="1" applyAlignment="1">
      <alignment horizontal="right" vertical="top" wrapText="1"/>
    </xf>
    <xf numFmtId="7" fontId="6" fillId="8" borderId="6" xfId="0" applyNumberFormat="1" applyFont="1" applyFill="1" applyBorder="1" applyAlignment="1">
      <alignment horizontal="right" vertical="top" wrapText="1"/>
    </xf>
    <xf numFmtId="7" fontId="9" fillId="11" borderId="9" xfId="0" applyNumberFormat="1" applyFont="1" applyFill="1" applyBorder="1" applyAlignment="1">
      <alignment horizontal="right" vertical="top" wrapText="1"/>
    </xf>
    <xf numFmtId="7" fontId="11" fillId="13" borderId="11" xfId="0" applyNumberFormat="1" applyFont="1" applyFill="1" applyBorder="1" applyAlignment="1">
      <alignment horizontal="right" vertical="top" wrapText="1"/>
    </xf>
    <xf numFmtId="7" fontId="14" fillId="16" borderId="13" xfId="0" applyNumberFormat="1" applyFont="1" applyFill="1" applyBorder="1" applyAlignment="1">
      <alignment horizontal="right" vertical="top" wrapText="1"/>
    </xf>
    <xf numFmtId="7" fontId="11" fillId="13" borderId="11" xfId="0" applyNumberFormat="1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7" fontId="5" fillId="7" borderId="13" xfId="0" applyNumberFormat="1" applyFont="1" applyFill="1" applyBorder="1" applyAlignment="1">
      <alignment horizontal="right" vertical="top" wrapText="1"/>
    </xf>
    <xf numFmtId="7" fontId="8" fillId="10" borderId="13" xfId="0" applyNumberFormat="1" applyFont="1" applyFill="1" applyBorder="1" applyAlignment="1">
      <alignment horizontal="right" vertical="top" wrapText="1"/>
    </xf>
    <xf numFmtId="7" fontId="10" fillId="12" borderId="13" xfId="0" applyNumberFormat="1" applyFont="1" applyFill="1" applyBorder="1" applyAlignment="1">
      <alignment horizontal="right" vertical="top" wrapText="1"/>
    </xf>
    <xf numFmtId="7" fontId="11" fillId="13" borderId="13" xfId="0" applyNumberFormat="1" applyFont="1" applyFill="1" applyBorder="1" applyAlignment="1">
      <alignment horizontal="right" vertical="top" wrapText="1"/>
    </xf>
    <xf numFmtId="0" fontId="13" fillId="15" borderId="12" xfId="0" applyFont="1" applyFill="1" applyBorder="1" applyAlignment="1">
      <alignment vertical="top" wrapText="1"/>
    </xf>
    <xf numFmtId="0" fontId="0" fillId="16" borderId="14" xfId="0" applyFill="1" applyBorder="1" applyAlignment="1">
      <alignment horizontal="left" vertical="top" wrapText="1"/>
    </xf>
    <xf numFmtId="0" fontId="1" fillId="3" borderId="13" xfId="0" applyFont="1" applyFill="1" applyBorder="1" applyAlignment="1">
      <alignment vertical="top"/>
    </xf>
    <xf numFmtId="7" fontId="9" fillId="11" borderId="13" xfId="0" applyNumberFormat="1" applyFont="1" applyFill="1" applyBorder="1" applyAlignment="1">
      <alignment horizontal="right" vertical="top" wrapText="1"/>
    </xf>
    <xf numFmtId="0" fontId="3" fillId="5" borderId="13" xfId="0" applyFont="1" applyFill="1" applyBorder="1" applyAlignment="1">
      <alignment vertical="top"/>
    </xf>
    <xf numFmtId="0" fontId="13" fillId="15" borderId="12" xfId="0" applyFont="1" applyFill="1" applyBorder="1" applyAlignment="1">
      <alignment horizontal="left" vertical="top" wrapText="1"/>
    </xf>
    <xf numFmtId="0" fontId="15" fillId="16" borderId="0" xfId="0" applyFont="1" applyFill="1" applyAlignment="1">
      <alignment horizontal="center" vertical="top"/>
    </xf>
    <xf numFmtId="0" fontId="16" fillId="16" borderId="0" xfId="0" applyFont="1" applyFill="1" applyAlignment="1">
      <alignment horizontal="center" vertical="top"/>
    </xf>
    <xf numFmtId="0" fontId="17" fillId="16" borderId="0" xfId="0" applyFont="1" applyFill="1" applyAlignment="1">
      <alignment horizontal="center" vertical="top"/>
    </xf>
    <xf numFmtId="7" fontId="9" fillId="11" borderId="9" xfId="0" applyNumberFormat="1" applyFont="1" applyFill="1" applyBorder="1" applyAlignment="1">
      <alignment horizontal="right" vertical="top" wrapText="1"/>
    </xf>
    <xf numFmtId="0" fontId="7" fillId="9" borderId="7" xfId="0" applyFont="1" applyFill="1" applyBorder="1" applyAlignment="1">
      <alignment horizontal="left" vertical="top" wrapText="1"/>
    </xf>
    <xf numFmtId="7" fontId="11" fillId="13" borderId="11" xfId="0" applyNumberFormat="1" applyFont="1" applyFill="1" applyBorder="1" applyAlignment="1">
      <alignment horizontal="right" vertical="top" wrapText="1"/>
    </xf>
    <xf numFmtId="7" fontId="10" fillId="12" borderId="10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7" fontId="8" fillId="10" borderId="8" xfId="0" applyNumberFormat="1" applyFont="1" applyFill="1" applyBorder="1" applyAlignment="1">
      <alignment horizontal="right" vertical="top" wrapText="1"/>
    </xf>
    <xf numFmtId="7" fontId="5" fillId="7" borderId="5" xfId="0" applyNumberFormat="1" applyFont="1" applyFill="1" applyBorder="1" applyAlignment="1">
      <alignment horizontal="right" vertical="top" wrapText="1"/>
    </xf>
    <xf numFmtId="0" fontId="13" fillId="15" borderId="12" xfId="0" applyFont="1" applyFill="1" applyBorder="1" applyAlignment="1">
      <alignment vertical="top"/>
    </xf>
    <xf numFmtId="0" fontId="13" fillId="15" borderId="13" xfId="0" applyFont="1" applyFill="1" applyBorder="1" applyAlignment="1">
      <alignment vertical="top"/>
    </xf>
    <xf numFmtId="0" fontId="4" fillId="6" borderId="4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/>
    </xf>
    <xf numFmtId="7" fontId="19" fillId="6" borderId="4" xfId="0" applyNumberFormat="1" applyFont="1" applyFill="1" applyBorder="1" applyAlignment="1">
      <alignment horizontal="right" vertical="top" wrapText="1"/>
    </xf>
    <xf numFmtId="0" fontId="19" fillId="6" borderId="4" xfId="0" applyFont="1" applyFill="1" applyBorder="1" applyAlignment="1">
      <alignment horizontal="right" vertical="top" wrapText="1"/>
    </xf>
    <xf numFmtId="7" fontId="20" fillId="2" borderId="0" xfId="0" applyNumberFormat="1" applyFont="1" applyFill="1" applyAlignment="1">
      <alignment horizontal="right" vertical="top" wrapText="1"/>
    </xf>
    <xf numFmtId="7" fontId="14" fillId="16" borderId="15" xfId="0" applyNumberFormat="1" applyFont="1" applyFill="1" applyBorder="1" applyAlignment="1">
      <alignment vertical="top" wrapText="1"/>
    </xf>
    <xf numFmtId="7" fontId="12" fillId="14" borderId="15" xfId="0" applyNumberFormat="1" applyFont="1" applyFill="1" applyBorder="1" applyAlignment="1">
      <alignment horizontal="right" vertical="top" wrapText="1"/>
    </xf>
    <xf numFmtId="0" fontId="9" fillId="15" borderId="12" xfId="0" applyFont="1" applyFill="1" applyBorder="1" applyAlignment="1">
      <alignment vertical="top" wrapText="1"/>
    </xf>
    <xf numFmtId="7" fontId="9" fillId="15" borderId="15" xfId="0" applyNumberFormat="1" applyFont="1" applyFill="1" applyBorder="1" applyAlignment="1">
      <alignment vertical="top" wrapText="1"/>
    </xf>
    <xf numFmtId="0" fontId="18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19050</xdr:rowOff>
    </xdr:from>
    <xdr:to>
      <xdr:col>2</xdr:col>
      <xdr:colOff>1171575</xdr:colOff>
      <xdr:row>4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9050"/>
          <a:ext cx="7239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A5" sqref="A5"/>
    </sheetView>
  </sheetViews>
  <sheetFormatPr baseColWidth="10" defaultColWidth="9.33203125" defaultRowHeight="10.5" x14ac:dyDescent="0.15"/>
  <cols>
    <col min="1" max="1" width="1.83203125" customWidth="1"/>
    <col min="2" max="2" width="3" customWidth="1"/>
    <col min="3" max="3" width="42" customWidth="1"/>
    <col min="4" max="4" width="15" customWidth="1"/>
    <col min="5" max="5" width="2.1640625" customWidth="1"/>
    <col min="6" max="6" width="14.33203125" customWidth="1"/>
    <col min="7" max="7" width="2.1640625" customWidth="1"/>
    <col min="8" max="8" width="2.33203125" customWidth="1"/>
    <col min="9" max="9" width="3" customWidth="1"/>
    <col min="10" max="10" width="43.33203125" customWidth="1"/>
    <col min="11" max="11" width="15.5" bestFit="1" customWidth="1"/>
    <col min="12" max="12" width="2.6640625" customWidth="1"/>
    <col min="13" max="13" width="15.83203125" customWidth="1"/>
  </cols>
  <sheetData>
    <row r="1" spans="1:14" ht="15" x14ac:dyDescent="0.15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2.75" x14ac:dyDescent="0.15">
      <c r="A2" s="20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1.25" x14ac:dyDescent="0.1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1.25" x14ac:dyDescent="0.15">
      <c r="A4" s="21" t="s">
        <v>37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7" spans="1:14" ht="11.65" customHeight="1" x14ac:dyDescent="0.15">
      <c r="B7" s="26" t="s">
        <v>0</v>
      </c>
      <c r="C7" s="26"/>
      <c r="I7" s="26" t="s">
        <v>1</v>
      </c>
      <c r="J7" s="26"/>
    </row>
    <row r="8" spans="1:14" ht="15.95" customHeight="1" x14ac:dyDescent="0.15">
      <c r="A8" s="7" t="s">
        <v>2</v>
      </c>
      <c r="C8" s="7"/>
      <c r="D8" s="1">
        <v>61093750.890000001</v>
      </c>
      <c r="E8" s="28">
        <v>48770597.289999999</v>
      </c>
      <c r="F8" s="28"/>
      <c r="G8" s="9"/>
      <c r="H8" s="7" t="s">
        <v>3</v>
      </c>
      <c r="J8" s="7"/>
      <c r="K8" s="1">
        <v>28040741.239999998</v>
      </c>
      <c r="M8" s="1">
        <v>28668147.800000001</v>
      </c>
    </row>
    <row r="9" spans="1:14" ht="9.1999999999999993" customHeight="1" x14ac:dyDescent="0.15">
      <c r="B9" s="23" t="s">
        <v>4</v>
      </c>
      <c r="C9" s="23"/>
      <c r="D9" s="2">
        <v>969661.19</v>
      </c>
      <c r="E9" s="27">
        <v>1807600.78</v>
      </c>
      <c r="F9" s="27"/>
      <c r="G9" s="10"/>
      <c r="H9" s="10"/>
      <c r="I9" s="23" t="s">
        <v>5</v>
      </c>
      <c r="J9" s="23"/>
      <c r="K9" s="2">
        <v>28040741.239999998</v>
      </c>
      <c r="M9" s="2">
        <v>28668147.800000001</v>
      </c>
    </row>
    <row r="10" spans="1:14" ht="9.1999999999999993" customHeight="1" x14ac:dyDescent="0.15">
      <c r="B10" s="23" t="s">
        <v>6</v>
      </c>
      <c r="C10" s="23"/>
      <c r="D10" s="2">
        <v>59699838.689999998</v>
      </c>
      <c r="E10" s="27">
        <v>46962996.509999998</v>
      </c>
      <c r="F10" s="27"/>
      <c r="G10" s="10"/>
      <c r="H10" s="8" t="s">
        <v>7</v>
      </c>
      <c r="J10" s="8"/>
      <c r="K10" s="22">
        <v>28040741.239999998</v>
      </c>
      <c r="M10" s="22">
        <v>28668147.800000001</v>
      </c>
    </row>
    <row r="11" spans="1:14" ht="9.1999999999999993" customHeight="1" x14ac:dyDescent="0.15">
      <c r="B11" s="23" t="s">
        <v>8</v>
      </c>
      <c r="C11" s="23"/>
      <c r="D11" s="2">
        <v>424251.01</v>
      </c>
      <c r="E11" s="27">
        <v>0</v>
      </c>
      <c r="F11" s="27"/>
      <c r="G11" s="10"/>
      <c r="H11" s="10"/>
      <c r="I11" s="8"/>
      <c r="J11" s="8"/>
      <c r="K11" s="22"/>
      <c r="M11" s="22"/>
    </row>
    <row r="12" spans="1:14" ht="11.65" customHeight="1" x14ac:dyDescent="0.15">
      <c r="A12" s="8" t="s">
        <v>9</v>
      </c>
      <c r="C12" s="8"/>
      <c r="D12" s="3">
        <v>61093750.890000001</v>
      </c>
      <c r="E12" s="25">
        <v>48770597.289999999</v>
      </c>
      <c r="F12" s="25"/>
      <c r="G12" s="11"/>
      <c r="H12" s="7" t="s">
        <v>10</v>
      </c>
      <c r="J12" s="7"/>
      <c r="K12" s="1">
        <v>13680359.16</v>
      </c>
      <c r="M12" s="1">
        <f>+M13+M14</f>
        <v>13680359.16</v>
      </c>
    </row>
    <row r="13" spans="1:14" ht="11.65" customHeight="1" x14ac:dyDescent="0.15">
      <c r="A13" s="15"/>
      <c r="C13" s="15"/>
      <c r="D13" s="16"/>
      <c r="E13" s="11"/>
      <c r="F13" s="11"/>
      <c r="G13" s="11"/>
      <c r="H13" s="17"/>
      <c r="I13" s="23" t="s">
        <v>34</v>
      </c>
      <c r="J13" s="23"/>
      <c r="K13" s="2">
        <v>134359.16</v>
      </c>
      <c r="M13" s="2">
        <v>134359.16</v>
      </c>
    </row>
    <row r="14" spans="1:14" ht="15.95" customHeight="1" x14ac:dyDescent="0.15">
      <c r="A14" s="7" t="s">
        <v>11</v>
      </c>
      <c r="C14" s="7"/>
      <c r="D14" s="1">
        <v>259893462.74000001</v>
      </c>
      <c r="E14" s="28">
        <v>261540767.69</v>
      </c>
      <c r="F14" s="28"/>
      <c r="G14" s="9"/>
      <c r="H14" s="9"/>
      <c r="I14" s="23" t="s">
        <v>12</v>
      </c>
      <c r="J14" s="23"/>
      <c r="K14" s="2">
        <v>13546000</v>
      </c>
      <c r="M14" s="2">
        <v>13546000</v>
      </c>
    </row>
    <row r="15" spans="1:14" ht="21.75" customHeight="1" x14ac:dyDescent="0.15">
      <c r="B15" s="23" t="s">
        <v>13</v>
      </c>
      <c r="C15" s="23"/>
      <c r="D15" s="2">
        <v>228962764.5</v>
      </c>
      <c r="E15" s="27">
        <v>228962764.5</v>
      </c>
      <c r="F15" s="27"/>
      <c r="G15" s="10"/>
      <c r="H15" s="8" t="s">
        <v>14</v>
      </c>
      <c r="J15" s="8"/>
      <c r="K15" s="22">
        <v>13680359.16</v>
      </c>
      <c r="M15" s="22">
        <f>+M12</f>
        <v>13680359.16</v>
      </c>
    </row>
    <row r="16" spans="1:14" ht="9.1999999999999993" customHeight="1" x14ac:dyDescent="0.15">
      <c r="B16" s="23" t="s">
        <v>15</v>
      </c>
      <c r="C16" s="23"/>
      <c r="D16" s="2">
        <v>127994034.79000001</v>
      </c>
      <c r="E16" s="27">
        <v>127834111.56999999</v>
      </c>
      <c r="F16" s="27"/>
      <c r="G16" s="10"/>
      <c r="H16" s="10"/>
      <c r="I16" s="8"/>
      <c r="J16" s="8"/>
      <c r="K16" s="22"/>
      <c r="M16" s="22"/>
    </row>
    <row r="17" spans="1:13" ht="12.75" thickBot="1" x14ac:dyDescent="0.2">
      <c r="B17" s="23" t="s">
        <v>16</v>
      </c>
      <c r="C17" s="23"/>
      <c r="D17" s="2">
        <v>5529548.8899999997</v>
      </c>
      <c r="E17" s="27">
        <v>5520500.8899999997</v>
      </c>
      <c r="F17" s="27"/>
      <c r="G17" s="10"/>
      <c r="H17" s="8" t="s">
        <v>17</v>
      </c>
      <c r="J17" s="13"/>
      <c r="K17" s="39">
        <f>+K8+K15</f>
        <v>41721100.399999999</v>
      </c>
      <c r="L17" s="38"/>
      <c r="M17" s="39">
        <f>+M8+M15</f>
        <v>42348506.960000001</v>
      </c>
    </row>
    <row r="18" spans="1:13" ht="9.1999999999999993" customHeight="1" thickTop="1" x14ac:dyDescent="0.15">
      <c r="B18" s="23" t="s">
        <v>19</v>
      </c>
      <c r="C18" s="23"/>
      <c r="D18" s="4">
        <v>-102592885.44</v>
      </c>
      <c r="E18" s="24">
        <v>-100776609.27</v>
      </c>
      <c r="F18" s="24"/>
      <c r="G18" s="12"/>
      <c r="H18" s="12"/>
      <c r="I18" s="8"/>
      <c r="J18" s="13"/>
      <c r="K18" s="13"/>
      <c r="L18" s="13"/>
    </row>
    <row r="19" spans="1:13" ht="11.65" customHeight="1" x14ac:dyDescent="0.15">
      <c r="A19" s="8" t="s">
        <v>20</v>
      </c>
      <c r="C19" s="8"/>
      <c r="D19" s="3">
        <v>259893462.74000001</v>
      </c>
      <c r="E19" s="25">
        <v>261540767.69</v>
      </c>
      <c r="F19" s="25"/>
      <c r="G19" s="11"/>
      <c r="H19" s="11"/>
      <c r="I19" s="26" t="s">
        <v>21</v>
      </c>
      <c r="J19" s="26"/>
    </row>
    <row r="20" spans="1:13" ht="11.65" customHeight="1" x14ac:dyDescent="0.15">
      <c r="C20" s="29" t="s">
        <v>18</v>
      </c>
      <c r="D20" s="29"/>
      <c r="E20" s="29"/>
      <c r="F20" s="29"/>
      <c r="G20" s="30"/>
      <c r="H20" s="32" t="s">
        <v>35</v>
      </c>
      <c r="I20" s="29"/>
      <c r="J20" s="31"/>
      <c r="K20" s="33">
        <f>+K21</f>
        <v>112653404.64</v>
      </c>
      <c r="L20" s="34"/>
      <c r="M20" s="35">
        <f>+M21</f>
        <v>112653404.64</v>
      </c>
    </row>
    <row r="21" spans="1:13" ht="11.65" customHeight="1" thickBot="1" x14ac:dyDescent="0.2">
      <c r="A21" s="8" t="s">
        <v>22</v>
      </c>
      <c r="C21" s="8"/>
      <c r="D21" s="37">
        <v>320987213.63</v>
      </c>
      <c r="F21" s="36">
        <v>310311364.98000002</v>
      </c>
      <c r="G21" s="5"/>
      <c r="H21" s="5"/>
      <c r="I21" s="23" t="s">
        <v>23</v>
      </c>
      <c r="J21" s="23"/>
      <c r="K21" s="2">
        <v>112653404.64</v>
      </c>
      <c r="M21" s="2">
        <v>112653404.64</v>
      </c>
    </row>
    <row r="22" spans="1:13" ht="15.95" customHeight="1" thickTop="1" x14ac:dyDescent="0.15">
      <c r="H22" s="7" t="s">
        <v>24</v>
      </c>
      <c r="J22" s="7"/>
      <c r="K22" s="1">
        <v>166612708.59</v>
      </c>
      <c r="M22" s="1">
        <f>SUM(M23:M25)</f>
        <v>155309544.38</v>
      </c>
    </row>
    <row r="23" spans="1:13" ht="9.1999999999999993" customHeight="1" x14ac:dyDescent="0.15">
      <c r="I23" s="23" t="s">
        <v>25</v>
      </c>
      <c r="J23" s="23"/>
      <c r="K23" s="2">
        <v>11303255.210000001</v>
      </c>
      <c r="M23" s="2">
        <v>-10115787.630000001</v>
      </c>
    </row>
    <row r="24" spans="1:13" ht="9.1999999999999993" customHeight="1" x14ac:dyDescent="0.15">
      <c r="I24" s="23" t="s">
        <v>26</v>
      </c>
      <c r="J24" s="23"/>
      <c r="K24" s="2">
        <v>193182931.52000001</v>
      </c>
      <c r="M24" s="2">
        <v>203298810.15000001</v>
      </c>
    </row>
    <row r="25" spans="1:13" ht="9.1999999999999993" customHeight="1" x14ac:dyDescent="0.15">
      <c r="I25" s="23" t="s">
        <v>27</v>
      </c>
      <c r="J25" s="23"/>
      <c r="K25" s="4">
        <v>-37873478.140000001</v>
      </c>
      <c r="M25" s="6">
        <v>-37873478.140000001</v>
      </c>
    </row>
    <row r="26" spans="1:13" ht="15.95" customHeight="1" x14ac:dyDescent="0.15">
      <c r="H26" s="7" t="s">
        <v>28</v>
      </c>
      <c r="J26" s="7"/>
      <c r="K26" s="1">
        <v>0</v>
      </c>
      <c r="M26" s="1">
        <v>0</v>
      </c>
    </row>
    <row r="27" spans="1:13" ht="11.65" customHeight="1" x14ac:dyDescent="0.15">
      <c r="J27" s="18" t="s">
        <v>18</v>
      </c>
      <c r="K27" s="18"/>
      <c r="L27" s="18"/>
    </row>
    <row r="28" spans="1:13" ht="11.65" customHeight="1" thickBot="1" x14ac:dyDescent="0.2">
      <c r="H28" s="8" t="s">
        <v>29</v>
      </c>
      <c r="J28" s="8"/>
      <c r="K28" s="37">
        <v>279266113.23000002</v>
      </c>
      <c r="M28" s="37">
        <f>+M20+M22+M26</f>
        <v>267962949.01999998</v>
      </c>
    </row>
    <row r="29" spans="1:13" ht="11.65" customHeight="1" thickTop="1" x14ac:dyDescent="0.15">
      <c r="J29" s="18" t="s">
        <v>18</v>
      </c>
      <c r="K29" s="18"/>
      <c r="L29" s="18"/>
    </row>
    <row r="30" spans="1:13" ht="11.65" customHeight="1" thickBot="1" x14ac:dyDescent="0.2">
      <c r="H30" s="8" t="s">
        <v>30</v>
      </c>
      <c r="J30" s="8"/>
      <c r="K30" s="37">
        <v>320987213.63</v>
      </c>
      <c r="M30" s="37">
        <f>+M17+M28</f>
        <v>310311455.97999996</v>
      </c>
    </row>
    <row r="31" spans="1:13" ht="11.25" thickTop="1" x14ac:dyDescent="0.15"/>
    <row r="32" spans="1:13" x14ac:dyDescent="0.15">
      <c r="A32" s="40" t="s">
        <v>36</v>
      </c>
    </row>
  </sheetData>
  <mergeCells count="38">
    <mergeCell ref="B7:C7"/>
    <mergeCell ref="I7:J7"/>
    <mergeCell ref="E8:F8"/>
    <mergeCell ref="B11:C11"/>
    <mergeCell ref="E11:F11"/>
    <mergeCell ref="K10:K11"/>
    <mergeCell ref="E12:F12"/>
    <mergeCell ref="B9:C9"/>
    <mergeCell ref="E9:F9"/>
    <mergeCell ref="I9:J9"/>
    <mergeCell ref="B10:C10"/>
    <mergeCell ref="E10:F10"/>
    <mergeCell ref="K15:K16"/>
    <mergeCell ref="B17:C17"/>
    <mergeCell ref="E17:F17"/>
    <mergeCell ref="E14:F14"/>
    <mergeCell ref="I14:J14"/>
    <mergeCell ref="B15:C15"/>
    <mergeCell ref="E15:F15"/>
    <mergeCell ref="B18:C18"/>
    <mergeCell ref="E18:F18"/>
    <mergeCell ref="E19:F19"/>
    <mergeCell ref="I19:J19"/>
    <mergeCell ref="B16:C16"/>
    <mergeCell ref="E16:F16"/>
    <mergeCell ref="J27:L27"/>
    <mergeCell ref="J29:L29"/>
    <mergeCell ref="A1:N1"/>
    <mergeCell ref="A2:N2"/>
    <mergeCell ref="A3:N3"/>
    <mergeCell ref="A4:N4"/>
    <mergeCell ref="M10:M11"/>
    <mergeCell ref="M15:M16"/>
    <mergeCell ref="I13:J13"/>
    <mergeCell ref="I23:J23"/>
    <mergeCell ref="I24:J24"/>
    <mergeCell ref="I25:J25"/>
    <mergeCell ref="I21:J21"/>
  </mergeCells>
  <pageMargins left="0.39" right="0.2" top="0.39" bottom="0.39" header="0" footer="0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Situación Financiera</dc:title>
  <dc:creator>FastReport.NET</dc:creator>
  <cp:lastModifiedBy>obruno</cp:lastModifiedBy>
  <dcterms:created xsi:type="dcterms:W3CDTF">2009-06-17T07:33:19Z</dcterms:created>
  <dcterms:modified xsi:type="dcterms:W3CDTF">2020-09-24T18:03:03Z</dcterms:modified>
</cp:coreProperties>
</file>