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RANSPARENCIA\Portal Armonización Contable\2019\I- INFO ANUAL\4 DISCIPLINA FINANCIERA\"/>
    </mc:Choice>
  </mc:AlternateContent>
  <bookViews>
    <workbookView xWindow="0" yWindow="0" windowWidth="19200" windowHeight="10305"/>
  </bookViews>
  <sheets>
    <sheet name="Hoja1" sheetId="1" r:id="rId1"/>
  </sheets>
  <definedNames>
    <definedName name="_xlnm.Print_Area" localSheetId="0">Hoja1!$B$2:$H$42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H33" i="1"/>
  <c r="H30" i="1"/>
  <c r="G30" i="1"/>
  <c r="F30" i="1"/>
  <c r="E30" i="1"/>
  <c r="D30" i="1"/>
  <c r="E27" i="1"/>
  <c r="D27" i="1"/>
  <c r="D23" i="1" s="1"/>
  <c r="C27" i="1"/>
  <c r="C23" i="1" s="1"/>
  <c r="H23" i="1"/>
  <c r="G23" i="1"/>
  <c r="F23" i="1"/>
  <c r="E23" i="1"/>
  <c r="D21" i="1"/>
  <c r="C21" i="1"/>
  <c r="G16" i="1"/>
  <c r="F16" i="1"/>
  <c r="E16" i="1"/>
  <c r="E9" i="1" s="1"/>
  <c r="E33" i="1" s="1"/>
  <c r="D16" i="1"/>
  <c r="D9" i="1" s="1"/>
  <c r="D33" i="1" s="1"/>
  <c r="C16" i="1"/>
  <c r="H9" i="1"/>
  <c r="G9" i="1"/>
  <c r="G33" i="1" s="1"/>
  <c r="F9" i="1"/>
  <c r="F33" i="1" s="1"/>
  <c r="C9" i="1"/>
  <c r="C33" i="1" l="1"/>
</calcChain>
</file>

<file path=xl/sharedStrings.xml><?xml version="1.0" encoding="utf-8"?>
<sst xmlns="http://schemas.openxmlformats.org/spreadsheetml/2006/main" count="39" uniqueCount="39">
  <si>
    <t>Formato 7 c) Resultados de Ingresos - LDF</t>
  </si>
  <si>
    <t>TRIBUNAL SUPERIOR DE JUSTICIA, GOBIERNO DEL ESTADO DE MORELOS</t>
  </si>
  <si>
    <t>Resultados de Ingresos - LDF</t>
  </si>
  <si>
    <t>(PESOS)</t>
  </si>
  <si>
    <t>Concepto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</si>
  <si>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</si>
  <si>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©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</si>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</sst>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Times New Roman"/>
      <family val="1"/>
    </font>
    <font>
      <sz val="8"/>
      <color theme="1"/>
      <name val="Arial"/>
      <family val="2"/>
    </font>
    <font>
      <sz val="7"/>
      <color theme="1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43" fontId="7" fillId="0" borderId="5" xfId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2"/>
  <sheetViews>
    <sheetView tabSelected="1" workbookViewId="0">
      <selection activeCell="B2" sqref="B2:H42"/>
    </sheetView>
  </sheetViews>
  <sheetFormatPr baseColWidth="10" defaultRowHeight="15" x14ac:dyDescent="0.25"/>
  <cols>
    <col min="2" max="2" width="53.5703125" customWidth="1"/>
    <col min="3" max="8" width="12.7109375" customWidth="1"/>
  </cols>
  <sheetData>
    <row r="2" spans="2:8" ht="21.75" thickBot="1" x14ac:dyDescent="0.3">
      <c r="B2" s="15" t="s">
        <v>0</v>
      </c>
      <c r="C2" s="15"/>
      <c r="D2" s="15"/>
      <c r="E2" s="15"/>
      <c r="F2" s="15"/>
      <c r="G2" s="15"/>
      <c r="H2" s="15"/>
    </row>
    <row r="3" spans="2:8" x14ac:dyDescent="0.25">
      <c r="B3" s="16" t="s">
        <v>1</v>
      </c>
      <c r="C3" s="17"/>
      <c r="D3" s="17"/>
      <c r="E3" s="17"/>
      <c r="F3" s="17"/>
      <c r="G3" s="17"/>
      <c r="H3" s="18"/>
    </row>
    <row r="4" spans="2:8" x14ac:dyDescent="0.25">
      <c r="B4" s="19" t="s">
        <v>2</v>
      </c>
      <c r="C4" s="20"/>
      <c r="D4" s="20"/>
      <c r="E4" s="20"/>
      <c r="F4" s="20"/>
      <c r="G4" s="20"/>
      <c r="H4" s="21"/>
    </row>
    <row r="5" spans="2:8" ht="15.75" thickBot="1" x14ac:dyDescent="0.3">
      <c r="B5" s="22" t="s">
        <v>3</v>
      </c>
      <c r="C5" s="20"/>
      <c r="D5" s="23"/>
      <c r="E5" s="23"/>
      <c r="F5" s="23"/>
      <c r="G5" s="23"/>
      <c r="H5" s="21"/>
    </row>
    <row r="6" spans="2:8" ht="17.25" x14ac:dyDescent="0.25">
      <c r="B6" s="16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2" t="s">
        <v>10</v>
      </c>
    </row>
    <row r="7" spans="2:8" ht="15.75" thickBot="1" x14ac:dyDescent="0.3">
      <c r="B7" s="22"/>
      <c r="C7" s="3">
        <v>2013</v>
      </c>
      <c r="D7" s="3">
        <v>2014</v>
      </c>
      <c r="E7" s="3">
        <v>2015</v>
      </c>
      <c r="F7" s="3">
        <v>2016</v>
      </c>
      <c r="G7" s="3">
        <v>2017</v>
      </c>
      <c r="H7" s="4">
        <v>2018</v>
      </c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 t="s">
        <v>11</v>
      </c>
      <c r="C9" s="8">
        <f t="shared" ref="C9:H9" si="0">SUM(C10:C21)</f>
        <v>530887837</v>
      </c>
      <c r="D9" s="8">
        <f t="shared" si="0"/>
        <v>535007582</v>
      </c>
      <c r="E9" s="8">
        <f t="shared" si="0"/>
        <v>528378679</v>
      </c>
      <c r="F9" s="8">
        <f t="shared" si="0"/>
        <v>541898188</v>
      </c>
      <c r="G9" s="8">
        <f t="shared" si="0"/>
        <v>573789917</v>
      </c>
      <c r="H9" s="8">
        <f t="shared" si="0"/>
        <v>597000000</v>
      </c>
    </row>
    <row r="10" spans="2:8" x14ac:dyDescent="0.25">
      <c r="B10" s="9" t="s">
        <v>12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2:8" x14ac:dyDescent="0.25">
      <c r="B11" s="9" t="s">
        <v>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2:8" x14ac:dyDescent="0.25">
      <c r="B12" s="9" t="s">
        <v>14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2:8" x14ac:dyDescent="0.25">
      <c r="B13" s="9" t="s">
        <v>15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2:8" x14ac:dyDescent="0.25">
      <c r="B14" s="9" t="s">
        <v>16</v>
      </c>
      <c r="C14" s="8">
        <v>0</v>
      </c>
      <c r="D14" s="8">
        <v>0</v>
      </c>
      <c r="E14" s="8">
        <v>0</v>
      </c>
      <c r="F14" s="8">
        <v>0</v>
      </c>
      <c r="G14" s="8"/>
      <c r="H14" s="8"/>
    </row>
    <row r="15" spans="2:8" x14ac:dyDescent="0.25">
      <c r="B15" s="9" t="s">
        <v>17</v>
      </c>
      <c r="C15" s="8">
        <v>0</v>
      </c>
      <c r="D15" s="8">
        <v>0</v>
      </c>
      <c r="E15" s="8">
        <v>0</v>
      </c>
      <c r="F15" s="8">
        <v>0</v>
      </c>
      <c r="G15" s="8"/>
      <c r="H15" s="8"/>
    </row>
    <row r="16" spans="2:8" x14ac:dyDescent="0.25">
      <c r="B16" s="9" t="s">
        <v>18</v>
      </c>
      <c r="C16" s="8">
        <f>ROUND(3011489.9+2616372.52,0)</f>
        <v>5627862</v>
      </c>
      <c r="D16" s="8">
        <f>ROUND(2790590.07+2800547.66,0)</f>
        <v>5591138</v>
      </c>
      <c r="E16" s="8">
        <f>ROUND(2047862.12+3795816.97,0)</f>
        <v>5843679</v>
      </c>
      <c r="F16" s="8">
        <f>ROUND(2612586.58+2639058.1,0)</f>
        <v>5251645</v>
      </c>
      <c r="G16" s="8">
        <f>ROUND(4121926.05+2391992.61,0)</f>
        <v>6513919</v>
      </c>
      <c r="H16" s="8">
        <v>7000000</v>
      </c>
    </row>
    <row r="17" spans="2:8" x14ac:dyDescent="0.25">
      <c r="B17" s="9" t="s">
        <v>19</v>
      </c>
      <c r="C17" s="6"/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2:8" x14ac:dyDescent="0.25">
      <c r="B18" s="9" t="s">
        <v>20</v>
      </c>
      <c r="C18" s="6"/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2:8" x14ac:dyDescent="0.25">
      <c r="B19" s="9" t="s">
        <v>21</v>
      </c>
      <c r="C19" s="8">
        <v>522535000</v>
      </c>
      <c r="D19" s="8">
        <v>522368000</v>
      </c>
      <c r="E19" s="8">
        <v>519535000</v>
      </c>
      <c r="F19" s="8">
        <v>536646543</v>
      </c>
      <c r="G19" s="8">
        <v>567275998</v>
      </c>
      <c r="H19" s="8">
        <v>590000000</v>
      </c>
    </row>
    <row r="20" spans="2:8" x14ac:dyDescent="0.25">
      <c r="B20" s="9" t="s">
        <v>22</v>
      </c>
      <c r="C20" s="6"/>
      <c r="D20" s="8">
        <v>1708286</v>
      </c>
      <c r="E20" s="8"/>
      <c r="F20" s="8">
        <v>0</v>
      </c>
      <c r="G20" s="8">
        <v>0</v>
      </c>
      <c r="H20" s="8">
        <v>0</v>
      </c>
    </row>
    <row r="21" spans="2:8" x14ac:dyDescent="0.25">
      <c r="B21" s="9" t="s">
        <v>23</v>
      </c>
      <c r="C21" s="8">
        <f>ROUND(2724974.92,0)</f>
        <v>2724975</v>
      </c>
      <c r="D21" s="8">
        <f>ROUND(5340158.01,0)</f>
        <v>5340158</v>
      </c>
      <c r="E21" s="8">
        <v>3000000</v>
      </c>
      <c r="F21" s="8"/>
      <c r="G21" s="8">
        <v>0</v>
      </c>
      <c r="H21" s="8">
        <v>0</v>
      </c>
    </row>
    <row r="22" spans="2:8" x14ac:dyDescent="0.25">
      <c r="B22" s="10"/>
      <c r="C22" s="6"/>
      <c r="D22" s="8"/>
      <c r="E22" s="8"/>
      <c r="F22" s="8"/>
      <c r="G22" s="8"/>
      <c r="H22" s="8"/>
    </row>
    <row r="23" spans="2:8" x14ac:dyDescent="0.25">
      <c r="B23" s="7" t="s">
        <v>24</v>
      </c>
      <c r="C23" s="8">
        <f t="shared" ref="C23:H23" si="1">SUM(C24:C28)</f>
        <v>2550367</v>
      </c>
      <c r="D23" s="8">
        <f t="shared" si="1"/>
        <v>7243422</v>
      </c>
      <c r="E23" s="8">
        <f t="shared" si="1"/>
        <v>8207819</v>
      </c>
      <c r="F23" s="8">
        <f t="shared" si="1"/>
        <v>1713284.33</v>
      </c>
      <c r="G23" s="8">
        <f t="shared" si="1"/>
        <v>0</v>
      </c>
      <c r="H23" s="8">
        <f t="shared" si="1"/>
        <v>0</v>
      </c>
    </row>
    <row r="24" spans="2:8" x14ac:dyDescent="0.25">
      <c r="B24" s="9" t="s">
        <v>25</v>
      </c>
      <c r="C24" s="6"/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2:8" x14ac:dyDescent="0.25">
      <c r="B25" s="9" t="s">
        <v>26</v>
      </c>
      <c r="C25" s="6"/>
      <c r="D25" s="8">
        <v>3986000</v>
      </c>
      <c r="E25" s="8">
        <v>1499960</v>
      </c>
      <c r="F25" s="8"/>
      <c r="G25" s="8">
        <v>0</v>
      </c>
      <c r="H25" s="8">
        <v>0</v>
      </c>
    </row>
    <row r="26" spans="2:8" x14ac:dyDescent="0.25">
      <c r="B26" s="9" t="s">
        <v>27</v>
      </c>
      <c r="C26" s="6"/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2:8" x14ac:dyDescent="0.25">
      <c r="B27" s="9" t="s">
        <v>28</v>
      </c>
      <c r="C27" s="8">
        <f>ROUND(2550366.51,0)</f>
        <v>2550367</v>
      </c>
      <c r="D27" s="8">
        <f>ROUND(3257422.47,0)</f>
        <v>3257422</v>
      </c>
      <c r="E27" s="8">
        <f>ROUND(6707858.82,0)</f>
        <v>6707859</v>
      </c>
      <c r="F27" s="8">
        <v>1713284.33</v>
      </c>
      <c r="G27" s="8">
        <v>0</v>
      </c>
      <c r="H27" s="8">
        <v>0</v>
      </c>
    </row>
    <row r="28" spans="2:8" x14ac:dyDescent="0.25">
      <c r="B28" s="9" t="s">
        <v>29</v>
      </c>
      <c r="C28" s="6"/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2:8" x14ac:dyDescent="0.25">
      <c r="B29" s="10"/>
      <c r="C29" s="6"/>
      <c r="D29" s="8"/>
      <c r="E29" s="8"/>
      <c r="F29" s="8"/>
      <c r="G29" s="8"/>
      <c r="H29" s="8"/>
    </row>
    <row r="30" spans="2:8" x14ac:dyDescent="0.25">
      <c r="B30" s="7" t="s">
        <v>30</v>
      </c>
      <c r="C30" s="6"/>
      <c r="D30" s="8">
        <f>D31</f>
        <v>0</v>
      </c>
      <c r="E30" s="8">
        <f>E31</f>
        <v>0</v>
      </c>
      <c r="F30" s="8">
        <f>F31</f>
        <v>0</v>
      </c>
      <c r="G30" s="8">
        <f>G31</f>
        <v>0</v>
      </c>
      <c r="H30" s="8">
        <f>H31</f>
        <v>0</v>
      </c>
    </row>
    <row r="31" spans="2:8" x14ac:dyDescent="0.25">
      <c r="B31" s="10" t="s">
        <v>31</v>
      </c>
      <c r="C31" s="6"/>
      <c r="D31" s="8">
        <v>0</v>
      </c>
      <c r="E31" s="8">
        <v>0</v>
      </c>
      <c r="F31" s="8">
        <v>0</v>
      </c>
      <c r="G31" s="8">
        <v>0</v>
      </c>
      <c r="H31" s="8">
        <v>0</v>
      </c>
    </row>
    <row r="32" spans="2:8" x14ac:dyDescent="0.25">
      <c r="B32" s="10"/>
      <c r="C32" s="6"/>
      <c r="D32" s="8"/>
      <c r="E32" s="8"/>
      <c r="F32" s="8"/>
      <c r="G32" s="8"/>
      <c r="H32" s="8"/>
    </row>
    <row r="33" spans="2:8" x14ac:dyDescent="0.25">
      <c r="B33" s="7" t="s">
        <v>32</v>
      </c>
      <c r="C33" s="8">
        <f t="shared" ref="C33:H33" si="2">C9+C23+C30</f>
        <v>533438204</v>
      </c>
      <c r="D33" s="8">
        <f t="shared" si="2"/>
        <v>542251004</v>
      </c>
      <c r="E33" s="8">
        <f t="shared" si="2"/>
        <v>536586498</v>
      </c>
      <c r="F33" s="8">
        <f t="shared" si="2"/>
        <v>543611472.33000004</v>
      </c>
      <c r="G33" s="8">
        <f t="shared" si="2"/>
        <v>573789917</v>
      </c>
      <c r="H33" s="8">
        <f t="shared" si="2"/>
        <v>597000000</v>
      </c>
    </row>
    <row r="34" spans="2:8" x14ac:dyDescent="0.25">
      <c r="B34" s="10"/>
      <c r="C34" s="6"/>
      <c r="D34" s="8"/>
      <c r="E34" s="8"/>
      <c r="F34" s="8"/>
      <c r="G34" s="8"/>
      <c r="H34" s="8"/>
    </row>
    <row r="35" spans="2:8" x14ac:dyDescent="0.25">
      <c r="B35" s="11" t="s">
        <v>33</v>
      </c>
      <c r="C35" s="6"/>
      <c r="D35" s="8"/>
      <c r="E35" s="8"/>
      <c r="F35" s="8"/>
      <c r="G35" s="8"/>
      <c r="H35" s="8"/>
    </row>
    <row r="36" spans="2:8" x14ac:dyDescent="0.25">
      <c r="B36" s="10" t="s">
        <v>34</v>
      </c>
      <c r="C36" s="6"/>
      <c r="D36" s="8">
        <v>0</v>
      </c>
      <c r="E36" s="8">
        <v>0</v>
      </c>
      <c r="F36" s="8">
        <v>0</v>
      </c>
      <c r="G36" s="8">
        <v>0</v>
      </c>
      <c r="H36" s="8">
        <v>0</v>
      </c>
    </row>
    <row r="37" spans="2:8" ht="16.5" x14ac:dyDescent="0.25">
      <c r="B37" s="10" t="s">
        <v>35</v>
      </c>
      <c r="C37" s="6"/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2:8" x14ac:dyDescent="0.25">
      <c r="B38" s="11" t="s">
        <v>36</v>
      </c>
      <c r="C38" s="6"/>
      <c r="D38" s="8">
        <f>D36+D37</f>
        <v>0</v>
      </c>
      <c r="E38" s="8">
        <f>E36+E37</f>
        <v>0</v>
      </c>
      <c r="F38" s="8">
        <f>F36+F37</f>
        <v>0</v>
      </c>
      <c r="G38" s="8">
        <f>G36+G37</f>
        <v>0</v>
      </c>
      <c r="H38" s="8">
        <f>H36+H37</f>
        <v>0</v>
      </c>
    </row>
    <row r="39" spans="2:8" ht="15.75" thickBot="1" x14ac:dyDescent="0.3">
      <c r="B39" s="12"/>
      <c r="C39" s="13"/>
      <c r="D39" s="13"/>
      <c r="E39" s="13"/>
      <c r="F39" s="13"/>
      <c r="G39" s="13"/>
      <c r="H39" s="13"/>
    </row>
    <row r="41" spans="2:8" x14ac:dyDescent="0.25">
      <c r="B41" s="14" t="s">
        <v>37</v>
      </c>
      <c r="C41" s="14"/>
      <c r="D41" s="14"/>
      <c r="E41" s="14"/>
      <c r="F41" s="14"/>
      <c r="G41" s="14"/>
      <c r="H41" s="14"/>
    </row>
    <row r="42" spans="2:8" x14ac:dyDescent="0.25">
      <c r="B42" s="14" t="s">
        <v>38</v>
      </c>
      <c r="C42" s="14"/>
      <c r="D42" s="14"/>
      <c r="E42" s="14"/>
      <c r="F42" s="14"/>
      <c r="G42" s="14"/>
      <c r="H42" s="14"/>
    </row>
  </sheetData>
  <mergeCells count="7">
    <mergeCell ref="B42:H42"/>
    <mergeCell ref="B2:H2"/>
    <mergeCell ref="B3:H3"/>
    <mergeCell ref="B4:H4"/>
    <mergeCell ref="B5:H5"/>
    <mergeCell ref="B6:B7"/>
    <mergeCell ref="B41:H41"/>
  </mergeCells>
  <printOptions horizontalCentered="1"/>
  <pageMargins left="0.51181102362204722" right="0.51181102362204722" top="0.55118110236220474" bottom="0.55118110236220474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PJEM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Jesus Loyola Martínez</dc:creator>
  <cp:lastModifiedBy>C.P. Jesus Loyola Martínez</cp:lastModifiedBy>
  <cp:lastPrinted>2022-03-31T19:41:30Z</cp:lastPrinted>
  <dcterms:created xsi:type="dcterms:W3CDTF">2021-04-28T19:41:24Z</dcterms:created>
  <dcterms:modified xsi:type="dcterms:W3CDTF">2022-03-31T19:42:14Z</dcterms:modified>
</cp:coreProperties>
</file>